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I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<sst xmlns="http://schemas.openxmlformats.org/spreadsheetml/2006/main" count="551" uniqueCount="298">
  <si>
    <t>MUNICIPIO DE LEÓN
ESTADO ANALÍTICO DE INGRESOS 
DEL 1 DE ENERO AL 30 DE JUNIO DE 2016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</si>
  <si>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</si>
  <si>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</si>
  <si>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</si>
  <si>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</si>
  <si>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</si>
  <si>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</si>
  <si>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</si>
  <si>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</si>
  <si>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</si>
  <si>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</si>
  <si>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</si>
  <si>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</si>
  <si>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1.1.1</t>
  </si>
  <si>
    <t>Impuestos</t>
  </si>
  <si>
    <t>1.1.1.1.1.1</t>
  </si>
  <si>
    <t>Impuesto sobre los ingresos</t>
  </si>
  <si>
    <t>1.1.1.1.2.1</t>
  </si>
  <si>
    <t>Juegos y apuestas permitidas</t>
  </si>
  <si>
    <t>Diversiones y espectáculos públicos</t>
  </si>
  <si>
    <t>Rifas sorteos loterías y concursos</t>
  </si>
  <si>
    <t>1.1.1.3</t>
  </si>
  <si>
    <t>Impuestos sobre el patrimonio</t>
  </si>
  <si>
    <t>Predial</t>
  </si>
  <si>
    <t>Traslación de dominio</t>
  </si>
  <si>
    <t>División y lotificación de inmuebles</t>
  </si>
  <si>
    <t>Fraccionamiento</t>
  </si>
  <si>
    <t>1.1.1.4.1</t>
  </si>
  <si>
    <t>Impuesto sobre la produccion el consumo y las transacciones</t>
  </si>
  <si>
    <t>Explot de bancos de mármoles canteras pizarras basaltos cal calizas tezont tepet</t>
  </si>
  <si>
    <t>1.1.1.9</t>
  </si>
  <si>
    <t>Accesorios</t>
  </si>
  <si>
    <t>Recargos por ejecución</t>
  </si>
  <si>
    <t>Gtos de ejecución juegos apuestas permitidas</t>
  </si>
  <si>
    <t>Recargos por juegos y apuestas permitidas</t>
  </si>
  <si>
    <t>Multas juegos y apuestas permitidas</t>
  </si>
  <si>
    <t>Recargos impuesto de diversion y espectaculos publicos</t>
  </si>
  <si>
    <t>Gastos de ejecución de impuesto predial</t>
  </si>
  <si>
    <t>Recargos de impuesto predial</t>
  </si>
  <si>
    <t>Multas de impuesto predial</t>
  </si>
  <si>
    <t>Rezago de impuesto predial</t>
  </si>
  <si>
    <t>Gastos de ejecución traslado de dominio</t>
  </si>
  <si>
    <t>Recargos de traslado de dominio</t>
  </si>
  <si>
    <t>Multas de traslado de dominio</t>
  </si>
  <si>
    <t>Recargos de division / lotificacion inmuebles</t>
  </si>
  <si>
    <t>Gastos por remate impuestos</t>
  </si>
  <si>
    <t>1.1.3</t>
  </si>
  <si>
    <t>Contribuciones de mejoras</t>
  </si>
  <si>
    <t>Contribuciones de mejoras por obras públicas</t>
  </si>
  <si>
    <t>Por ejecución de obras públicas</t>
  </si>
  <si>
    <t>Por ejecucion de obras publicas (fidoc)</t>
  </si>
  <si>
    <t>1.1.4.1</t>
  </si>
  <si>
    <t>Derechos</t>
  </si>
  <si>
    <t>Derechos por uso goce aprovechamiento o explotación de bienes de dominio público</t>
  </si>
  <si>
    <t>Uso estaciones de transferencia</t>
  </si>
  <si>
    <t>Sanitarios en los mercados</t>
  </si>
  <si>
    <t>Derechos por prestación de servicios</t>
  </si>
  <si>
    <t>Servicios especiales de limpia</t>
  </si>
  <si>
    <t>Servicios de panteones</t>
  </si>
  <si>
    <t>Servicios de rastro</t>
  </si>
  <si>
    <t>Servicios extraordinarios de policia</t>
  </si>
  <si>
    <t>Servicios de seguridad publica policia de barrio</t>
  </si>
  <si>
    <t>Servicios de seguridad publica a establecimientos</t>
  </si>
  <si>
    <t>Servicios de transporte publico urbano y suburbano en ruta fija</t>
  </si>
  <si>
    <t>Servicios de transporte publico permisos eventuales y flota d rutas</t>
  </si>
  <si>
    <t>Servicios extraordinarios de transito</t>
  </si>
  <si>
    <t>Estacionamiento fundadores</t>
  </si>
  <si>
    <t>Estacionamiento mariano escobedo</t>
  </si>
  <si>
    <t>Estacionamiento juarez</t>
  </si>
  <si>
    <t>Estacionamiento tlacuache</t>
  </si>
  <si>
    <t>Estacionamiento aldama</t>
  </si>
  <si>
    <t>Pension estacionamiento fundadores</t>
  </si>
  <si>
    <t>Pension estacionamiento mariano escobedo</t>
  </si>
  <si>
    <t>Examenes medicos</t>
  </si>
  <si>
    <t>Servicios centro antirrabico</t>
  </si>
  <si>
    <t>Consulta dental salud mpal.</t>
  </si>
  <si>
    <t>Dictámenes de proteccion civil</t>
  </si>
  <si>
    <t>Simulacros proteccion civil</t>
  </si>
  <si>
    <t>Servicios extraordinarios de proteccion civil</t>
  </si>
  <si>
    <t>Alineamiento y numero oficial</t>
  </si>
  <si>
    <t>Alineamiento y numero oficial predios mayores de 100m.</t>
  </si>
  <si>
    <t>Instalacion de terrazas moviles</t>
  </si>
  <si>
    <t>Licencia de construccion regularizacion demolicion y remodelacion</t>
  </si>
  <si>
    <t>Licencia de uso de suelo</t>
  </si>
  <si>
    <t>Certificación de numero oficial</t>
  </si>
  <si>
    <t>Certificacion de terminacion de obra</t>
  </si>
  <si>
    <t>Dictamen de factibilidad para dividir o fusionar</t>
  </si>
  <si>
    <t>Licencia construccion en la via publica</t>
  </si>
  <si>
    <t>Avaluos de inmuebles</t>
  </si>
  <si>
    <t>Folio generado en la revision de avaluo fiscal</t>
  </si>
  <si>
    <t>Licencia de factibilidad de usos de suelo de fraccionamientos</t>
  </si>
  <si>
    <t>Revision de proyectos de fraccionamientos y desarrollos en condominio</t>
  </si>
  <si>
    <t>Autorizacion de traza</t>
  </si>
  <si>
    <t>Revision de proyectos ejecutivos</t>
  </si>
  <si>
    <t>Por autorizacion de seccionamiento modificacion de traza relotificacion</t>
  </si>
  <si>
    <t>Por supervision de obra</t>
  </si>
  <si>
    <t>Licencia para el establecimiento de anuncios</t>
  </si>
  <si>
    <t>Anuncios colocados en vehiculos de servicios publico de transporte</t>
  </si>
  <si>
    <t>Por difusion fonetica de publicidad en via publica</t>
  </si>
  <si>
    <t>Permiso eventual para la venta de bebidas alcoholicas</t>
  </si>
  <si>
    <t>Dictamen por evaluacion de impacto ambiental</t>
  </si>
  <si>
    <t>Tramite de estudio de riesgo</t>
  </si>
  <si>
    <t>Licencia ambiental de funcionamiento y cedula operacional anual</t>
  </si>
  <si>
    <t>Permiso de poda y trasplante de arboles</t>
  </si>
  <si>
    <t>Permiso de tala urbana de arboles</t>
  </si>
  <si>
    <t>Constancias de inscripcion o no inscripcion en el padron fiscal</t>
  </si>
  <si>
    <t>Constancias de exist o no exist de doc en archivo de la direccion de imp inmob</t>
  </si>
  <si>
    <t>Constancia de no adeudo de obras por cooperacion</t>
  </si>
  <si>
    <t>Certificaciones</t>
  </si>
  <si>
    <t>Constancias expedidas por dependencias de la administracion publica municipal</t>
  </si>
  <si>
    <t>Expedicion de constancia de no infracciã’n</t>
  </si>
  <si>
    <t>Certificacion de requisitos a empresas de seguridad privada</t>
  </si>
  <si>
    <t>Servicios en materia de acceso a la información pública</t>
  </si>
  <si>
    <t>Servicio de alumbrado</t>
  </si>
  <si>
    <t>Emision de licencia de funcionamiento para juegos y apuestas permitidas</t>
  </si>
  <si>
    <t>Certificacion de tramites padron inmobiliario</t>
  </si>
  <si>
    <t>Servicio extraordinario de personal de apoyo inspector</t>
  </si>
  <si>
    <t>Servicios de pipas municipales</t>
  </si>
  <si>
    <t>Autorización del pro. de red. de emision de ruido</t>
  </si>
  <si>
    <t>Permiso de op. de disp. emisiores de luz de alta densidad por dia</t>
  </si>
  <si>
    <t>Autorización centro de acopio de residuos solidos urbanos</t>
  </si>
  <si>
    <t>Permiso de reciclaje de residuos sólidos urbanos</t>
  </si>
  <si>
    <t>Permiso para la prest de serv relat a la inst. arren u oper. de sanit port o móv</t>
  </si>
  <si>
    <t>Permiso para la prest del serv. de limpieza de fosas sépticas</t>
  </si>
  <si>
    <t>Pc habitacional unifamiliar</t>
  </si>
  <si>
    <t>Pc habitacional en conjunto</t>
  </si>
  <si>
    <t>Pc no habitacional</t>
  </si>
  <si>
    <t>Pc especial</t>
  </si>
  <si>
    <t>Pc bardas</t>
  </si>
  <si>
    <t>Pc de demolición habitacional</t>
  </si>
  <si>
    <t>Pc de demolición no habitacional</t>
  </si>
  <si>
    <t>Refrendo de pc habitacional</t>
  </si>
  <si>
    <t>Refrendo de pc no habitacional</t>
  </si>
  <si>
    <t>Pus industria de intensidad baja</t>
  </si>
  <si>
    <t>Pus industria de intensidad media</t>
  </si>
  <si>
    <t>Pus industria de intensidad alta</t>
  </si>
  <si>
    <t>Pus comercio y servicio de intensidad mínima</t>
  </si>
  <si>
    <t>Pus comercio y servicio de intensidad baja</t>
  </si>
  <si>
    <t>Pus comercio y servicio de intensidad media</t>
  </si>
  <si>
    <t>Pus comercio y servicio de intensidad alta</t>
  </si>
  <si>
    <t>Pus sare</t>
  </si>
  <si>
    <t>Auyo industria de intensidad baja</t>
  </si>
  <si>
    <t>Auyo industria de intensidad media</t>
  </si>
  <si>
    <t>Auyo industria de intensidad alta</t>
  </si>
  <si>
    <t>Auyo comercio y servicio de intensidad mínima</t>
  </si>
  <si>
    <t>Auyo comercio y servicio de intensidad baja</t>
  </si>
  <si>
    <t>Auyo comercio y servicio de intensidad media</t>
  </si>
  <si>
    <t>Auyo comercio y servicio de intensidad alta</t>
  </si>
  <si>
    <t>Auyo sare</t>
  </si>
  <si>
    <t>Auyo por terminación de obra uso habitacional</t>
  </si>
  <si>
    <t>Auyo por terminación de obra uso no habitacional</t>
  </si>
  <si>
    <t>Constancia de factibilidad en zrc</t>
  </si>
  <si>
    <t>Constancia de factibilidad</t>
  </si>
  <si>
    <t>Solicitud de copia simple o certificada</t>
  </si>
  <si>
    <t>Permiso de división o fusión</t>
  </si>
  <si>
    <t>Permiso y ratificación de anuncio</t>
  </si>
  <si>
    <t>Inscripción Diplomado Habilidades Educativas</t>
  </si>
  <si>
    <t>Accesorios de derecho</t>
  </si>
  <si>
    <t>Recargos por derechos</t>
  </si>
  <si>
    <t>Recargos de transporte publico municipal</t>
  </si>
  <si>
    <t>Recargos pensión estacionamiento</t>
  </si>
  <si>
    <t>Recargos policía auxiliar</t>
  </si>
  <si>
    <t>Recargos de alumbrado público</t>
  </si>
  <si>
    <t>1.1.4.2</t>
  </si>
  <si>
    <t>Productos de tipo corriente</t>
  </si>
  <si>
    <t>Otros productos que generan ingresos corrientes</t>
  </si>
  <si>
    <t>Venta de formas valoradas desarrollo urbano</t>
  </si>
  <si>
    <t>Venta de formatos permisos de fiscalizacion</t>
  </si>
  <si>
    <t>Venta de formas valoradas de impuestos inmobiliarios</t>
  </si>
  <si>
    <t>Venta de formas valoradas mercados</t>
  </si>
  <si>
    <t>Inscripcion al padron de impuestos inmobiliarios</t>
  </si>
  <si>
    <t>Inscripcion al padron municipal de proveedores</t>
  </si>
  <si>
    <t>Inscripcion al padron municipal de contratistas</t>
  </si>
  <si>
    <t>Inscripcion al padron peritos urbanos y peritos topografos</t>
  </si>
  <si>
    <t>Refrendo al padron peritos urbanos y peritos topografos</t>
  </si>
  <si>
    <t>Venta de bases para licitacion por obra publica</t>
  </si>
  <si>
    <t>Venta de bases para licitacion de adquisiciones</t>
  </si>
  <si>
    <t>Verificacion vehicular en taller mecanico</t>
  </si>
  <si>
    <t>Arrendamiento de propiedades municipales</t>
  </si>
  <si>
    <t>Reposicion o extravio de tarjetas para el estacionamiento</t>
  </si>
  <si>
    <t>Por acceso a sanitarios plaza expiatorio</t>
  </si>
  <si>
    <t>Por acceso a sanitarios jardin san juan bosco</t>
  </si>
  <si>
    <t>Por servicios de mensajeria</t>
  </si>
  <si>
    <t>Permiso para la presentacion de espectaculos publicos</t>
  </si>
  <si>
    <t>Por cada hora de ampliacion de horario</t>
  </si>
  <si>
    <t>Permisos para la celebracion de eventos y festejos publicos</t>
  </si>
  <si>
    <t>Permiso para la instalacion y funcionamiento de juegos mecanicos</t>
  </si>
  <si>
    <t>Por servicios de grua municipal</t>
  </si>
  <si>
    <t>Por servicios de pension municipal</t>
  </si>
  <si>
    <t>Ocupacion y uso de la via publica de comerciantes semifijos y ambulantes</t>
  </si>
  <si>
    <t>Cedula de empadronamiento</t>
  </si>
  <si>
    <t>Permisos de las festividades en via publica</t>
  </si>
  <si>
    <t>Por la autorizacion para el funcionamiento de locales y pizarras en mercados pub</t>
  </si>
  <si>
    <t>51041390</t>
  </si>
  <si>
    <t xml:space="preserve"> Talas de árboles y trasplantes</t>
  </si>
  <si>
    <t>Renta de palapas vivero municipal</t>
  </si>
  <si>
    <t>Acceso al area de juegos infantiles en el parque hidalgo</t>
  </si>
  <si>
    <t>Por la venta de hielo rastro de aves</t>
  </si>
  <si>
    <t>Visitas guiadas a panteon san nicolas</t>
  </si>
  <si>
    <t>Convenio uso via publica</t>
  </si>
  <si>
    <t>Limpieza grafitti aplicación de antigrafitti</t>
  </si>
  <si>
    <t>Tramite de pasaportes</t>
  </si>
  <si>
    <t>Copias y reposición de doctos.</t>
  </si>
  <si>
    <t>Otros productos</t>
  </si>
  <si>
    <t>Intereses por inversiones</t>
  </si>
  <si>
    <t>Por acceso a sanitarios mercado comonfort zapatero</t>
  </si>
  <si>
    <t>Impresión de planos</t>
  </si>
  <si>
    <t>Instalacion de reductores de velocidad</t>
  </si>
  <si>
    <t>Refrendo a diferentes padrones municipal</t>
  </si>
  <si>
    <t>Inscripción padrón peritos y auxiliares valuadores</t>
  </si>
  <si>
    <t>1.1.4.3</t>
  </si>
  <si>
    <t>Aprovechamientos de tipo corriente</t>
  </si>
  <si>
    <t>Multas</t>
  </si>
  <si>
    <t>Multas de transporte publico</t>
  </si>
  <si>
    <t>Multas de transporte (pae)</t>
  </si>
  <si>
    <t>Multas de policia delegacion norte</t>
  </si>
  <si>
    <t>Multas policia delegación oriente</t>
  </si>
  <si>
    <t>Multas policia delegación poniente</t>
  </si>
  <si>
    <t>Multa de policia (pae)</t>
  </si>
  <si>
    <t>Multas de transito municipal</t>
  </si>
  <si>
    <t>Multas de transito (pae)</t>
  </si>
  <si>
    <t>Multas de proteccion civil</t>
  </si>
  <si>
    <t>Multa proteccion civil (pae)</t>
  </si>
  <si>
    <t>Multas de desarrollo urbano (pae)</t>
  </si>
  <si>
    <t>Multas fiscalizacion</t>
  </si>
  <si>
    <t>Multas fiscalizacion (pae)</t>
  </si>
  <si>
    <t>Multas de verificacion urbana</t>
  </si>
  <si>
    <t>Multas de verificacion urbana (pae)</t>
  </si>
  <si>
    <t>Multas mejoramiento ambiental</t>
  </si>
  <si>
    <t>Multa mejoramiento ambiental (pae)</t>
  </si>
  <si>
    <t>Multas de mercados</t>
  </si>
  <si>
    <t>61021577</t>
  </si>
  <si>
    <t>Multas Juzgado Administrativo</t>
  </si>
  <si>
    <t>61021578</t>
  </si>
  <si>
    <t>Multas salud municipal (pae)</t>
  </si>
  <si>
    <t>61021580</t>
  </si>
  <si>
    <t>Multa trasporte gobierno del estado (PA</t>
  </si>
  <si>
    <t>Multas verificacion vehicular</t>
  </si>
  <si>
    <t>61021583</t>
  </si>
  <si>
    <t>Multas Federales</t>
  </si>
  <si>
    <t>Gastos de ejecucion</t>
  </si>
  <si>
    <t>Gastos ejecucion multa policia</t>
  </si>
  <si>
    <t>Gastos ejecucion multas transito</t>
  </si>
  <si>
    <t>Gastos ejecucion multas transporte</t>
  </si>
  <si>
    <t>Gastos ejecucion multas salubridad</t>
  </si>
  <si>
    <t>Gastos Ejecución Multas Federales</t>
  </si>
  <si>
    <t>Gastos de ejecucion obras x cooperacion</t>
  </si>
  <si>
    <t>61021592</t>
  </si>
  <si>
    <t>Recargos Obras por cooperación</t>
  </si>
  <si>
    <t>61021593</t>
  </si>
  <si>
    <t>Actualización de Multas Federales</t>
  </si>
  <si>
    <t>20% indemnizacion por cheque devuelto</t>
  </si>
  <si>
    <t>61021595</t>
  </si>
  <si>
    <t>Multas de obras Públicas (PAE)</t>
  </si>
  <si>
    <t>61021596</t>
  </si>
  <si>
    <t>Reintegro por cobro de Multas Federales</t>
  </si>
  <si>
    <t>61021603</t>
  </si>
  <si>
    <t>Rehabilitación de Caminos</t>
  </si>
  <si>
    <t>Multas consejo de honor y justicia</t>
  </si>
  <si>
    <t>Gastos por remate aprovechamientos</t>
  </si>
  <si>
    <t>Multas por sanciones de obra pública</t>
  </si>
  <si>
    <t>Multas dirección servicios de seguridad privada (pae)</t>
  </si>
  <si>
    <t>Reintegros</t>
  </si>
  <si>
    <t>Por daños en via publica</t>
  </si>
  <si>
    <t>Por daños instalaciones de alumbrado publico</t>
  </si>
  <si>
    <t>Por daños seguridad vial</t>
  </si>
  <si>
    <t>Por daños a parques y jardines</t>
  </si>
  <si>
    <t>Por daños seguridad publica</t>
  </si>
  <si>
    <t>Por equipos extraviados</t>
  </si>
  <si>
    <t>Daño patrimonial por siniestro</t>
  </si>
  <si>
    <t>Accesorios de aprovechamientos</t>
  </si>
  <si>
    <t>Recargos sobre saldos insolutos convenio</t>
  </si>
  <si>
    <t>Otros aprovechamientos</t>
  </si>
  <si>
    <t>Emisión de licencias municipio</t>
  </si>
  <si>
    <t>1.1.9</t>
  </si>
  <si>
    <t>Participaciones y aportaciones</t>
  </si>
  <si>
    <t>Participaciones</t>
  </si>
  <si>
    <t>Fondo general participaciones federales</t>
  </si>
  <si>
    <t>Fondo de fiscalizacion</t>
  </si>
  <si>
    <t>Ieps de gasolina</t>
  </si>
  <si>
    <t>Impuesto sobre tenencia</t>
  </si>
  <si>
    <t>Derechos x licenciamiento y enajenacion de bebidas</t>
  </si>
  <si>
    <t>I.e.p.s (impuesto especial sobre produccion y servicios)</t>
  </si>
  <si>
    <t>Isan</t>
  </si>
  <si>
    <t>Fondo del fomento municipal</t>
  </si>
  <si>
    <t>Isr participable</t>
  </si>
  <si>
    <t>1.1.8.2.3</t>
  </si>
  <si>
    <t>Aportaciones</t>
  </si>
  <si>
    <t>Fondo aportacion infraestructura social</t>
  </si>
  <si>
    <t>Intereses por inversion fondo infraestructura social</t>
  </si>
  <si>
    <t>Fondo fortalecimiento municipal</t>
  </si>
  <si>
    <t>Intereses por inversion fortalecimiento municipal</t>
  </si>
  <si>
    <t>1.1.8.2.2</t>
  </si>
  <si>
    <t>Convenios</t>
  </si>
  <si>
    <t>Convenios con la federacion</t>
  </si>
  <si>
    <t>Intereses por convenios federales</t>
  </si>
  <si>
    <t>Convenios con gobierno del estado</t>
  </si>
  <si>
    <t>Intereses por convenios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</si>
</sst>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1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0" borderId="0" xfId="21" applyFont="1" applyBorder="1" applyAlignment="1" applyProtection="1">
      <alignment horizontal="center" vertical="top"/>
      <protection hidden="1"/>
    </xf>
    <xf numFmtId="0" fontId="2" fillId="0" borderId="0" xfId="21" applyFont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vertical="top" wrapText="1"/>
      <protection/>
    </xf>
    <xf numFmtId="4" fontId="3" fillId="0" borderId="0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vertical="top"/>
      <protection locked="0"/>
    </xf>
    <xf numFmtId="0" fontId="3" fillId="0" borderId="0" xfId="0" applyNumberFormat="1" applyFont="1" applyAlignment="1" applyProtection="1">
      <alignment wrapText="1"/>
      <protection locked="0"/>
    </xf>
    <xf numFmtId="49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" fontId="4" fillId="0" borderId="0" xfId="0" applyNumberFormat="1" applyFont="1" applyAlignment="1" applyProtection="1">
      <alignment wrapText="1"/>
      <protection locked="0"/>
    </xf>
    <xf numFmtId="4" fontId="4" fillId="0" borderId="0" xfId="20" applyNumberFormat="1" applyFont="1" applyFill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811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3"/>
  <sheetViews>
    <sheetView tabSelected="1" view="pageBreakPreview" zoomScaleSheetLayoutView="100" workbookViewId="0" topLeftCell="C1">
      <pane ySplit="2" topLeftCell="A3" activePane="bottomLeft" state="frozen"/>
      <selection pane="bottomLeft" activeCell="G5" sqref="G5"/>
    </sheetView>
  </sheetViews>
  <sheetFormatPr defaultColWidth="11.421875" defaultRowHeight="15"/>
  <cols>
    <col min="1" max="1" width="6.8515625" style="0" customWidth="1"/>
    <col min="2" max="2" width="9.7109375" style="0" customWidth="1"/>
    <col min="3" max="3" width="6.8515625" style="0" customWidth="1"/>
    <col min="4" max="4" width="39.57421875" style="0" customWidth="1"/>
    <col min="5" max="11" width="13.8515625" style="0" customWidth="1"/>
  </cols>
  <sheetData>
    <row r="1" spans="1:11" ht="50.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33.7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</row>
    <row r="3" spans="1:11" ht="15">
      <c r="A3" s="7">
        <v>90001</v>
      </c>
      <c r="B3" s="8"/>
      <c r="C3" s="8"/>
      <c r="D3" s="9" t="s">
        <v>12</v>
      </c>
      <c r="E3" s="10">
        <f>SUM(E4+E31+E35+E147+E192+E247)</f>
        <v>3890876281.73</v>
      </c>
      <c r="F3" s="10">
        <f aca="true" t="shared" si="0" ref="F3:K3">SUM(F4+F31+F35+F147+F192+F247)</f>
        <v>310513784.22000015</v>
      </c>
      <c r="G3" s="10">
        <f t="shared" si="0"/>
        <v>4352307617.41</v>
      </c>
      <c r="H3" s="10">
        <f t="shared" si="0"/>
        <v>2566625235.24</v>
      </c>
      <c r="I3" s="10">
        <f t="shared" si="0"/>
        <v>2566625235.24</v>
      </c>
      <c r="J3" s="10">
        <f>+I3-E3</f>
        <v>-1324251046.4900002</v>
      </c>
      <c r="K3" s="10">
        <f t="shared" si="0"/>
        <v>113647587.10000002</v>
      </c>
    </row>
    <row r="4" spans="1:11" ht="15">
      <c r="A4" s="11">
        <v>1</v>
      </c>
      <c r="B4" s="12" t="s">
        <v>13</v>
      </c>
      <c r="C4" s="13">
        <v>10000000</v>
      </c>
      <c r="D4" s="14" t="s">
        <v>14</v>
      </c>
      <c r="E4" s="15">
        <v>846738040.1</v>
      </c>
      <c r="F4" s="15">
        <v>59054271.50999999</v>
      </c>
      <c r="G4" s="15">
        <v>942337513.17</v>
      </c>
      <c r="H4" s="15">
        <v>750188713.81</v>
      </c>
      <c r="I4" s="15">
        <v>750188713.81</v>
      </c>
      <c r="J4" s="15">
        <f>H4-E4</f>
        <v>-96549326.29000008</v>
      </c>
      <c r="K4" s="15">
        <f>SUM(K5+K9+K14+K16)</f>
        <v>20881186.04000002</v>
      </c>
    </row>
    <row r="5" spans="1:11" ht="21.6">
      <c r="A5" s="11">
        <v>1</v>
      </c>
      <c r="B5" s="12" t="s">
        <v>15</v>
      </c>
      <c r="C5" s="13">
        <v>11010000</v>
      </c>
      <c r="D5" s="14" t="s">
        <v>16</v>
      </c>
      <c r="E5" s="15">
        <v>11645529.03</v>
      </c>
      <c r="F5" s="15">
        <v>3704657.67</v>
      </c>
      <c r="G5" s="15">
        <v>15350186.7</v>
      </c>
      <c r="H5" s="15">
        <v>10453761.92</v>
      </c>
      <c r="I5" s="15">
        <v>10453761.92</v>
      </c>
      <c r="J5" s="15">
        <f aca="true" t="shared" si="1" ref="J5:J68">H5-E5</f>
        <v>-1191767.1099999994</v>
      </c>
      <c r="K5" s="15">
        <f>SUM(K6:K8)</f>
        <v>2567973.15</v>
      </c>
    </row>
    <row r="6" spans="1:11" ht="21.6">
      <c r="A6" s="11">
        <v>1</v>
      </c>
      <c r="B6" s="16" t="s">
        <v>17</v>
      </c>
      <c r="C6" s="17">
        <v>11010001</v>
      </c>
      <c r="D6" s="18" t="s">
        <v>18</v>
      </c>
      <c r="E6" s="19">
        <v>3337302.7</v>
      </c>
      <c r="F6" s="19">
        <v>0</v>
      </c>
      <c r="G6" s="19">
        <v>3337302.7</v>
      </c>
      <c r="H6" s="19">
        <v>2013255.84</v>
      </c>
      <c r="I6" s="19">
        <v>2013255.84</v>
      </c>
      <c r="J6" s="19">
        <f t="shared" si="1"/>
        <v>-1324046.86</v>
      </c>
      <c r="K6" s="19">
        <v>0</v>
      </c>
    </row>
    <row r="7" spans="1:11" ht="21.6">
      <c r="A7" s="11">
        <v>1</v>
      </c>
      <c r="B7" s="16" t="s">
        <v>17</v>
      </c>
      <c r="C7" s="17">
        <v>11010002</v>
      </c>
      <c r="D7" s="18" t="s">
        <v>19</v>
      </c>
      <c r="E7" s="19">
        <v>3725540.07</v>
      </c>
      <c r="F7" s="19">
        <v>3704657.6700000004</v>
      </c>
      <c r="G7" s="19">
        <v>7430197.74</v>
      </c>
      <c r="H7" s="19">
        <v>6293513.22</v>
      </c>
      <c r="I7" s="19">
        <v>6293513.22</v>
      </c>
      <c r="J7" s="19">
        <f t="shared" si="1"/>
        <v>2567973.15</v>
      </c>
      <c r="K7" s="19">
        <v>2567973.15</v>
      </c>
    </row>
    <row r="8" spans="1:11" ht="21.6">
      <c r="A8" s="11">
        <v>1</v>
      </c>
      <c r="B8" s="16" t="s">
        <v>17</v>
      </c>
      <c r="C8" s="17">
        <v>11010003</v>
      </c>
      <c r="D8" s="18" t="s">
        <v>20</v>
      </c>
      <c r="E8" s="19">
        <v>4582686.26</v>
      </c>
      <c r="F8" s="19">
        <v>0</v>
      </c>
      <c r="G8" s="19">
        <v>4582686.26</v>
      </c>
      <c r="H8" s="19">
        <v>2146992.86</v>
      </c>
      <c r="I8" s="19">
        <v>2146992.86</v>
      </c>
      <c r="J8" s="19">
        <f t="shared" si="1"/>
        <v>-2435693.4</v>
      </c>
      <c r="K8" s="19">
        <v>0</v>
      </c>
    </row>
    <row r="9" spans="1:11" ht="15">
      <c r="A9" s="11">
        <v>1</v>
      </c>
      <c r="B9" s="12" t="s">
        <v>21</v>
      </c>
      <c r="C9" s="13">
        <v>12010000</v>
      </c>
      <c r="D9" s="14" t="s">
        <v>22</v>
      </c>
      <c r="E9" s="15">
        <v>621129660.27</v>
      </c>
      <c r="F9" s="15">
        <v>41580247.100000024</v>
      </c>
      <c r="G9" s="15">
        <v>672110424.51</v>
      </c>
      <c r="H9" s="15">
        <v>586332814.84</v>
      </c>
      <c r="I9" s="15">
        <v>586332814.84</v>
      </c>
      <c r="J9" s="15">
        <f t="shared" si="1"/>
        <v>-34796845.42999995</v>
      </c>
      <c r="K9" s="15">
        <f>SUM(K10:K13)</f>
        <v>12569512.240000019</v>
      </c>
    </row>
    <row r="10" spans="1:11" ht="15">
      <c r="A10" s="11">
        <v>1</v>
      </c>
      <c r="B10" s="16" t="s">
        <v>21</v>
      </c>
      <c r="C10" s="17">
        <v>12010051</v>
      </c>
      <c r="D10" s="18" t="s">
        <v>23</v>
      </c>
      <c r="E10" s="19">
        <v>495555588.24</v>
      </c>
      <c r="F10" s="19">
        <v>33467027.139999986</v>
      </c>
      <c r="G10" s="19">
        <v>536787475.65</v>
      </c>
      <c r="H10" s="19">
        <v>507837424.47</v>
      </c>
      <c r="I10" s="19">
        <v>507837424.47</v>
      </c>
      <c r="J10" s="19">
        <f t="shared" si="1"/>
        <v>12281836.23000002</v>
      </c>
      <c r="K10" s="19">
        <v>12281836.23000002</v>
      </c>
    </row>
    <row r="11" spans="1:11" ht="15">
      <c r="A11" s="11">
        <v>1</v>
      </c>
      <c r="B11" s="16" t="s">
        <v>21</v>
      </c>
      <c r="C11" s="17">
        <v>12010052</v>
      </c>
      <c r="D11" s="18" t="s">
        <v>24</v>
      </c>
      <c r="E11" s="19">
        <v>117415243.08</v>
      </c>
      <c r="F11" s="19">
        <v>7358220.700000003</v>
      </c>
      <c r="G11" s="19">
        <v>126409120.65</v>
      </c>
      <c r="H11" s="19">
        <v>73792057.02</v>
      </c>
      <c r="I11" s="19">
        <v>73792057.02</v>
      </c>
      <c r="J11" s="19">
        <f t="shared" si="1"/>
        <v>-43623186.06</v>
      </c>
      <c r="K11" s="19">
        <v>0</v>
      </c>
    </row>
    <row r="12" spans="1:11" ht="15">
      <c r="A12" s="11">
        <v>1</v>
      </c>
      <c r="B12" s="16" t="s">
        <v>21</v>
      </c>
      <c r="C12" s="17">
        <v>12010053</v>
      </c>
      <c r="D12" s="18" t="s">
        <v>25</v>
      </c>
      <c r="E12" s="19">
        <v>8158828.95</v>
      </c>
      <c r="F12" s="19">
        <v>754999.2600000007</v>
      </c>
      <c r="G12" s="19">
        <v>8913828.21</v>
      </c>
      <c r="H12" s="19">
        <v>4415657.34</v>
      </c>
      <c r="I12" s="19">
        <v>4415657.34</v>
      </c>
      <c r="J12" s="19">
        <f t="shared" si="1"/>
        <v>-3743171.6100000003</v>
      </c>
      <c r="K12" s="19">
        <v>0</v>
      </c>
    </row>
    <row r="13" spans="1:11" ht="15">
      <c r="A13" s="11">
        <v>1</v>
      </c>
      <c r="B13" s="16" t="s">
        <v>21</v>
      </c>
      <c r="C13" s="17">
        <v>12010054</v>
      </c>
      <c r="D13" s="18" t="s">
        <v>26</v>
      </c>
      <c r="E13" s="19">
        <v>0</v>
      </c>
      <c r="F13" s="19">
        <v>0</v>
      </c>
      <c r="G13" s="19">
        <v>0</v>
      </c>
      <c r="H13" s="19">
        <v>287676.01</v>
      </c>
      <c r="I13" s="19">
        <v>287676.01</v>
      </c>
      <c r="J13" s="19">
        <f t="shared" si="1"/>
        <v>287676.01</v>
      </c>
      <c r="K13" s="19">
        <v>287676.01</v>
      </c>
    </row>
    <row r="14" spans="1:11" ht="21.6">
      <c r="A14" s="11">
        <v>1</v>
      </c>
      <c r="B14" s="12" t="s">
        <v>27</v>
      </c>
      <c r="C14" s="13">
        <v>13010000</v>
      </c>
      <c r="D14" s="14" t="s">
        <v>28</v>
      </c>
      <c r="E14" s="15">
        <v>389376</v>
      </c>
      <c r="F14" s="15">
        <v>0</v>
      </c>
      <c r="G14" s="15">
        <v>389376</v>
      </c>
      <c r="H14" s="15">
        <v>136285.17</v>
      </c>
      <c r="I14" s="15">
        <v>136285.17</v>
      </c>
      <c r="J14" s="15">
        <f t="shared" si="1"/>
        <v>-253090.83</v>
      </c>
      <c r="K14" s="15">
        <f>K15</f>
        <v>0</v>
      </c>
    </row>
    <row r="15" spans="1:11" ht="21.6">
      <c r="A15" s="11">
        <v>1</v>
      </c>
      <c r="B15" s="16" t="s">
        <v>27</v>
      </c>
      <c r="C15" s="17">
        <v>13010101</v>
      </c>
      <c r="D15" s="18" t="s">
        <v>29</v>
      </c>
      <c r="E15" s="19">
        <v>389376</v>
      </c>
      <c r="F15" s="19">
        <v>0</v>
      </c>
      <c r="G15" s="19">
        <v>389376</v>
      </c>
      <c r="H15" s="19">
        <v>136285.17</v>
      </c>
      <c r="I15" s="19">
        <v>136285.17</v>
      </c>
      <c r="J15" s="19">
        <f t="shared" si="1"/>
        <v>-253090.83</v>
      </c>
      <c r="K15" s="19">
        <v>0</v>
      </c>
    </row>
    <row r="16" spans="1:11" ht="15">
      <c r="A16" s="11">
        <v>1</v>
      </c>
      <c r="B16" s="12" t="s">
        <v>30</v>
      </c>
      <c r="C16" s="13">
        <v>17010000</v>
      </c>
      <c r="D16" s="14" t="s">
        <v>31</v>
      </c>
      <c r="E16" s="15">
        <v>213573474.8</v>
      </c>
      <c r="F16" s="15">
        <v>13769366.73999998</v>
      </c>
      <c r="G16" s="15">
        <v>213573474.8</v>
      </c>
      <c r="H16" s="15">
        <v>153265851.88</v>
      </c>
      <c r="I16" s="15">
        <v>153265851.88</v>
      </c>
      <c r="J16" s="15">
        <f t="shared" si="1"/>
        <v>-60307622.92000002</v>
      </c>
      <c r="K16" s="15">
        <f>SUM(K17:K30)</f>
        <v>5743700.650000001</v>
      </c>
    </row>
    <row r="17" spans="1:11" ht="15">
      <c r="A17" s="11">
        <v>1</v>
      </c>
      <c r="B17" s="16" t="s">
        <v>30</v>
      </c>
      <c r="C17" s="17">
        <v>17010302</v>
      </c>
      <c r="D17" s="18" t="s">
        <v>32</v>
      </c>
      <c r="E17" s="19">
        <v>0</v>
      </c>
      <c r="F17" s="19">
        <v>0</v>
      </c>
      <c r="G17" s="19">
        <v>0</v>
      </c>
      <c r="H17" s="19">
        <v>1096.3</v>
      </c>
      <c r="I17" s="19">
        <v>1096.3</v>
      </c>
      <c r="J17" s="19">
        <f t="shared" si="1"/>
        <v>1096.3</v>
      </c>
      <c r="K17" s="19">
        <v>1096.3</v>
      </c>
    </row>
    <row r="18" spans="1:11" ht="15">
      <c r="A18" s="11">
        <v>1</v>
      </c>
      <c r="B18" s="16" t="s">
        <v>30</v>
      </c>
      <c r="C18" s="17">
        <v>17010303</v>
      </c>
      <c r="D18" s="18" t="s">
        <v>33</v>
      </c>
      <c r="E18" s="19">
        <v>0</v>
      </c>
      <c r="F18" s="19">
        <v>0</v>
      </c>
      <c r="G18" s="19">
        <v>0</v>
      </c>
      <c r="H18" s="19">
        <v>5334.38</v>
      </c>
      <c r="I18" s="19">
        <v>5334.38</v>
      </c>
      <c r="J18" s="19">
        <f t="shared" si="1"/>
        <v>5334.38</v>
      </c>
      <c r="K18" s="19">
        <v>5334.38</v>
      </c>
    </row>
    <row r="19" spans="1:11" ht="15">
      <c r="A19" s="11">
        <v>1</v>
      </c>
      <c r="B19" s="16" t="s">
        <v>30</v>
      </c>
      <c r="C19" s="17">
        <v>17010304</v>
      </c>
      <c r="D19" s="18" t="s">
        <v>34</v>
      </c>
      <c r="E19" s="19">
        <v>0</v>
      </c>
      <c r="F19" s="19">
        <v>0</v>
      </c>
      <c r="G19" s="19">
        <v>0</v>
      </c>
      <c r="H19" s="19">
        <v>9300.22</v>
      </c>
      <c r="I19" s="19">
        <v>9300.22</v>
      </c>
      <c r="J19" s="19">
        <f t="shared" si="1"/>
        <v>9300.22</v>
      </c>
      <c r="K19" s="19">
        <v>9300.22</v>
      </c>
    </row>
    <row r="20" spans="1:11" ht="15">
      <c r="A20" s="11">
        <v>1</v>
      </c>
      <c r="B20" s="16" t="s">
        <v>30</v>
      </c>
      <c r="C20" s="17">
        <v>17010305</v>
      </c>
      <c r="D20" s="18" t="s">
        <v>35</v>
      </c>
      <c r="E20" s="19">
        <v>0</v>
      </c>
      <c r="F20" s="19">
        <v>0</v>
      </c>
      <c r="G20" s="19">
        <v>0</v>
      </c>
      <c r="H20" s="19">
        <v>7717.05</v>
      </c>
      <c r="I20" s="19">
        <v>7717.05</v>
      </c>
      <c r="J20" s="19">
        <f t="shared" si="1"/>
        <v>7717.05</v>
      </c>
      <c r="K20" s="19">
        <v>7717.05</v>
      </c>
    </row>
    <row r="21" spans="1:11" ht="15">
      <c r="A21" s="11">
        <v>1</v>
      </c>
      <c r="B21" s="16" t="s">
        <v>30</v>
      </c>
      <c r="C21" s="17">
        <v>17010307</v>
      </c>
      <c r="D21" s="18" t="s">
        <v>36</v>
      </c>
      <c r="E21" s="19">
        <v>0</v>
      </c>
      <c r="F21" s="19">
        <v>0</v>
      </c>
      <c r="G21" s="19">
        <v>0</v>
      </c>
      <c r="H21" s="19">
        <v>2191.6</v>
      </c>
      <c r="I21" s="19">
        <v>2191.6</v>
      </c>
      <c r="J21" s="19">
        <f t="shared" si="1"/>
        <v>2191.6</v>
      </c>
      <c r="K21" s="19">
        <v>2191.6</v>
      </c>
    </row>
    <row r="22" spans="1:11" ht="15">
      <c r="A22" s="11">
        <v>1</v>
      </c>
      <c r="B22" s="16" t="s">
        <v>30</v>
      </c>
      <c r="C22" s="17">
        <v>17010308</v>
      </c>
      <c r="D22" s="18" t="s">
        <v>37</v>
      </c>
      <c r="E22" s="19">
        <v>13814889.41</v>
      </c>
      <c r="F22" s="19">
        <v>1016590.2200000007</v>
      </c>
      <c r="G22" s="19">
        <v>16181657.77</v>
      </c>
      <c r="H22" s="19">
        <v>9864368.43</v>
      </c>
      <c r="I22" s="19">
        <v>9864368.43</v>
      </c>
      <c r="J22" s="19">
        <f t="shared" si="1"/>
        <v>-3950520.9800000004</v>
      </c>
      <c r="K22" s="19">
        <v>0</v>
      </c>
    </row>
    <row r="23" spans="1:11" ht="15">
      <c r="A23" s="11">
        <v>1</v>
      </c>
      <c r="B23" s="16" t="s">
        <v>30</v>
      </c>
      <c r="C23" s="17">
        <v>17010309</v>
      </c>
      <c r="D23" s="18" t="s">
        <v>38</v>
      </c>
      <c r="E23" s="19">
        <v>10510199.79</v>
      </c>
      <c r="F23" s="19">
        <v>3735119.6900000013</v>
      </c>
      <c r="G23" s="19">
        <v>18756254.12</v>
      </c>
      <c r="H23" s="19">
        <v>16071807.56</v>
      </c>
      <c r="I23" s="19">
        <v>16071807.56</v>
      </c>
      <c r="J23" s="19">
        <f t="shared" si="1"/>
        <v>5561607.770000001</v>
      </c>
      <c r="K23" s="19">
        <v>5561607.770000001</v>
      </c>
    </row>
    <row r="24" spans="1:11" ht="15">
      <c r="A24" s="11">
        <v>1</v>
      </c>
      <c r="B24" s="16" t="s">
        <v>30</v>
      </c>
      <c r="C24" s="17">
        <v>17010310</v>
      </c>
      <c r="D24" s="18" t="s">
        <v>39</v>
      </c>
      <c r="E24" s="19">
        <v>1164</v>
      </c>
      <c r="F24" s="19">
        <v>0</v>
      </c>
      <c r="G24" s="19">
        <v>1164</v>
      </c>
      <c r="H24" s="19">
        <v>524.64</v>
      </c>
      <c r="I24" s="19">
        <v>524.64</v>
      </c>
      <c r="J24" s="19">
        <f t="shared" si="1"/>
        <v>-639.36</v>
      </c>
      <c r="K24" s="19">
        <v>0</v>
      </c>
    </row>
    <row r="25" spans="1:11" ht="15">
      <c r="A25" s="11">
        <v>1</v>
      </c>
      <c r="B25" s="16" t="s">
        <v>30</v>
      </c>
      <c r="C25" s="17">
        <v>17010311</v>
      </c>
      <c r="D25" s="18" t="s">
        <v>40</v>
      </c>
      <c r="E25" s="19">
        <v>182124826.81</v>
      </c>
      <c r="F25" s="19">
        <v>9017656.829999983</v>
      </c>
      <c r="G25" s="19">
        <v>212426055.28</v>
      </c>
      <c r="H25" s="19">
        <v>122180490.2</v>
      </c>
      <c r="I25" s="19">
        <v>122180490.2</v>
      </c>
      <c r="J25" s="19">
        <f t="shared" si="1"/>
        <v>-59944336.61</v>
      </c>
      <c r="K25" s="19">
        <v>0</v>
      </c>
    </row>
    <row r="26" spans="1:11" ht="15">
      <c r="A26" s="11">
        <v>1</v>
      </c>
      <c r="B26" s="16" t="s">
        <v>30</v>
      </c>
      <c r="C26" s="17">
        <v>17010312</v>
      </c>
      <c r="D26" s="18" t="s">
        <v>41</v>
      </c>
      <c r="E26" s="19">
        <v>98900.03</v>
      </c>
      <c r="F26" s="19">
        <v>0</v>
      </c>
      <c r="G26" s="19">
        <v>98900.03</v>
      </c>
      <c r="H26" s="19">
        <v>98172.39</v>
      </c>
      <c r="I26" s="19">
        <v>98172.39</v>
      </c>
      <c r="J26" s="19">
        <f t="shared" si="1"/>
        <v>-727.6399999999994</v>
      </c>
      <c r="K26" s="19">
        <v>0</v>
      </c>
    </row>
    <row r="27" spans="1:11" ht="15">
      <c r="A27" s="11">
        <v>1</v>
      </c>
      <c r="B27" s="16" t="s">
        <v>30</v>
      </c>
      <c r="C27" s="17">
        <v>17010313</v>
      </c>
      <c r="D27" s="18" t="s">
        <v>42</v>
      </c>
      <c r="E27" s="19">
        <v>3063452.8</v>
      </c>
      <c r="F27" s="19">
        <v>0</v>
      </c>
      <c r="G27" s="19">
        <v>3063452.8</v>
      </c>
      <c r="H27" s="19">
        <v>2326575.25</v>
      </c>
      <c r="I27" s="19">
        <v>2326575.25</v>
      </c>
      <c r="J27" s="19">
        <f t="shared" si="1"/>
        <v>-736877.5499999998</v>
      </c>
      <c r="K27" s="19">
        <v>0</v>
      </c>
    </row>
    <row r="28" spans="1:11" ht="15">
      <c r="A28" s="11">
        <v>1</v>
      </c>
      <c r="B28" s="16" t="s">
        <v>30</v>
      </c>
      <c r="C28" s="17">
        <v>17010314</v>
      </c>
      <c r="D28" s="18" t="s">
        <v>43</v>
      </c>
      <c r="E28" s="19">
        <v>3710225.39</v>
      </c>
      <c r="F28" s="19">
        <v>0</v>
      </c>
      <c r="G28" s="19">
        <v>3710225.39</v>
      </c>
      <c r="H28" s="19">
        <v>2413152.44</v>
      </c>
      <c r="I28" s="19">
        <v>2413152.44</v>
      </c>
      <c r="J28" s="19">
        <f t="shared" si="1"/>
        <v>-1297072.9500000002</v>
      </c>
      <c r="K28" s="19">
        <v>0</v>
      </c>
    </row>
    <row r="29" spans="1:11" ht="15">
      <c r="A29" s="11">
        <v>1</v>
      </c>
      <c r="B29" s="16" t="s">
        <v>30</v>
      </c>
      <c r="C29" s="17">
        <v>17010316</v>
      </c>
      <c r="D29" s="18" t="s">
        <v>44</v>
      </c>
      <c r="E29" s="19">
        <v>249816.57</v>
      </c>
      <c r="F29" s="19">
        <v>0</v>
      </c>
      <c r="G29" s="19">
        <v>249816.57</v>
      </c>
      <c r="H29" s="19">
        <v>128668.09</v>
      </c>
      <c r="I29" s="19">
        <v>128668.09</v>
      </c>
      <c r="J29" s="19">
        <f t="shared" si="1"/>
        <v>-121148.48000000001</v>
      </c>
      <c r="K29" s="19">
        <v>0</v>
      </c>
    </row>
    <row r="30" spans="1:11" ht="15">
      <c r="A30" s="11">
        <v>1</v>
      </c>
      <c r="B30" s="16" t="s">
        <v>30</v>
      </c>
      <c r="C30" s="17">
        <v>17010318</v>
      </c>
      <c r="D30" s="18" t="s">
        <v>45</v>
      </c>
      <c r="E30" s="19">
        <v>0</v>
      </c>
      <c r="F30" s="19">
        <v>0</v>
      </c>
      <c r="G30" s="19">
        <v>0</v>
      </c>
      <c r="H30" s="19">
        <v>156453.33</v>
      </c>
      <c r="I30" s="19">
        <v>156453.33</v>
      </c>
      <c r="J30" s="19">
        <f t="shared" si="1"/>
        <v>156453.33</v>
      </c>
      <c r="K30" s="19">
        <v>156453.33</v>
      </c>
    </row>
    <row r="31" spans="1:11" ht="15">
      <c r="A31" s="11">
        <v>7</v>
      </c>
      <c r="B31" s="12" t="s">
        <v>46</v>
      </c>
      <c r="C31" s="13">
        <v>30000000</v>
      </c>
      <c r="D31" s="14" t="s">
        <v>47</v>
      </c>
      <c r="E31" s="15">
        <v>29020.26</v>
      </c>
      <c r="F31" s="15">
        <v>0</v>
      </c>
      <c r="G31" s="15">
        <v>29020.26</v>
      </c>
      <c r="H31" s="15">
        <v>369537.14</v>
      </c>
      <c r="I31" s="15">
        <v>369537.14</v>
      </c>
      <c r="J31" s="15">
        <f t="shared" si="1"/>
        <v>340516.88</v>
      </c>
      <c r="K31" s="15">
        <f>K32</f>
        <v>340516.88</v>
      </c>
    </row>
    <row r="32" spans="1:11" ht="15">
      <c r="A32" s="11">
        <v>7</v>
      </c>
      <c r="B32" s="12" t="s">
        <v>46</v>
      </c>
      <c r="C32" s="13">
        <v>31010000</v>
      </c>
      <c r="D32" s="14" t="s">
        <v>48</v>
      </c>
      <c r="E32" s="15">
        <v>29020.26</v>
      </c>
      <c r="F32" s="15">
        <v>0</v>
      </c>
      <c r="G32" s="15">
        <v>29020.26</v>
      </c>
      <c r="H32" s="15">
        <v>369537.14</v>
      </c>
      <c r="I32" s="15">
        <v>369537.14</v>
      </c>
      <c r="J32" s="15">
        <f t="shared" si="1"/>
        <v>340516.88</v>
      </c>
      <c r="K32" s="15">
        <f>SUM(K33:K34)</f>
        <v>340516.88</v>
      </c>
    </row>
    <row r="33" spans="1:11" ht="15">
      <c r="A33" s="11">
        <v>7</v>
      </c>
      <c r="B33" s="16" t="s">
        <v>46</v>
      </c>
      <c r="C33" s="17">
        <v>31010701</v>
      </c>
      <c r="D33" s="18" t="s">
        <v>49</v>
      </c>
      <c r="E33" s="19">
        <v>29020.26</v>
      </c>
      <c r="F33" s="19">
        <v>0</v>
      </c>
      <c r="G33" s="19">
        <v>29020.26</v>
      </c>
      <c r="H33" s="19">
        <v>52004.11</v>
      </c>
      <c r="I33" s="19">
        <v>52004.11</v>
      </c>
      <c r="J33" s="19">
        <f t="shared" si="1"/>
        <v>22983.850000000002</v>
      </c>
      <c r="K33" s="19">
        <v>22983.850000000002</v>
      </c>
    </row>
    <row r="34" spans="1:11" ht="15">
      <c r="A34" s="11">
        <v>7</v>
      </c>
      <c r="B34" s="16" t="s">
        <v>46</v>
      </c>
      <c r="C34" s="17">
        <v>31010713</v>
      </c>
      <c r="D34" s="18" t="s">
        <v>50</v>
      </c>
      <c r="E34" s="19">
        <v>0</v>
      </c>
      <c r="F34" s="19">
        <v>0</v>
      </c>
      <c r="G34" s="19">
        <v>0</v>
      </c>
      <c r="H34" s="19">
        <v>317533.03</v>
      </c>
      <c r="I34" s="19">
        <v>317533.03</v>
      </c>
      <c r="J34" s="19">
        <f t="shared" si="1"/>
        <v>317533.03</v>
      </c>
      <c r="K34" s="19">
        <v>317533.03</v>
      </c>
    </row>
    <row r="35" spans="1:11" ht="15">
      <c r="A35" s="11">
        <v>1</v>
      </c>
      <c r="B35" s="12" t="s">
        <v>51</v>
      </c>
      <c r="C35" s="13">
        <v>40000000</v>
      </c>
      <c r="D35" s="14" t="s">
        <v>52</v>
      </c>
      <c r="E35" s="15">
        <v>193158843.85</v>
      </c>
      <c r="F35" s="15">
        <v>6587366.599999994</v>
      </c>
      <c r="G35" s="15">
        <v>199746210.45</v>
      </c>
      <c r="H35" s="15">
        <v>119465582.8</v>
      </c>
      <c r="I35" s="15">
        <v>119465582.8</v>
      </c>
      <c r="J35" s="15">
        <f t="shared" si="1"/>
        <v>-73693261.05</v>
      </c>
      <c r="K35" s="15">
        <f>K36+K39+K141</f>
        <v>26173119.820000004</v>
      </c>
    </row>
    <row r="36" spans="1:11" ht="21.6">
      <c r="A36" s="11">
        <v>1</v>
      </c>
      <c r="B36" s="12" t="s">
        <v>51</v>
      </c>
      <c r="C36" s="13">
        <v>41010000</v>
      </c>
      <c r="D36" s="14" t="s">
        <v>53</v>
      </c>
      <c r="E36" s="15">
        <v>5773050.28</v>
      </c>
      <c r="F36" s="15">
        <v>0</v>
      </c>
      <c r="G36" s="15">
        <v>5773050.28</v>
      </c>
      <c r="H36" s="15">
        <v>6178547.7</v>
      </c>
      <c r="I36" s="15">
        <v>6178547.7</v>
      </c>
      <c r="J36" s="15">
        <f t="shared" si="1"/>
        <v>405497.4199999999</v>
      </c>
      <c r="K36" s="15">
        <f>SUM(K37:K38)</f>
        <v>477229.4199999999</v>
      </c>
    </row>
    <row r="37" spans="1:11" ht="15">
      <c r="A37" s="11">
        <v>1</v>
      </c>
      <c r="B37" s="16" t="s">
        <v>51</v>
      </c>
      <c r="C37" s="17">
        <v>41010800</v>
      </c>
      <c r="D37" s="18" t="s">
        <v>54</v>
      </c>
      <c r="E37" s="19">
        <v>5701050.28</v>
      </c>
      <c r="F37" s="19">
        <v>0</v>
      </c>
      <c r="G37" s="19">
        <v>5701050.28</v>
      </c>
      <c r="H37" s="19">
        <v>6178279.7</v>
      </c>
      <c r="I37" s="19">
        <v>6178279.7</v>
      </c>
      <c r="J37" s="19">
        <f t="shared" si="1"/>
        <v>477229.4199999999</v>
      </c>
      <c r="K37" s="19">
        <v>477229.4199999999</v>
      </c>
    </row>
    <row r="38" spans="1:11" ht="15">
      <c r="A38" s="11">
        <v>1</v>
      </c>
      <c r="B38" s="16" t="s">
        <v>51</v>
      </c>
      <c r="C38" s="17">
        <v>41010802</v>
      </c>
      <c r="D38" s="18" t="s">
        <v>55</v>
      </c>
      <c r="E38" s="19">
        <v>72000</v>
      </c>
      <c r="F38" s="19">
        <v>0</v>
      </c>
      <c r="G38" s="19">
        <v>72000</v>
      </c>
      <c r="H38" s="19">
        <v>268</v>
      </c>
      <c r="I38" s="19">
        <v>268</v>
      </c>
      <c r="J38" s="19">
        <f t="shared" si="1"/>
        <v>-71732</v>
      </c>
      <c r="K38" s="19">
        <v>0</v>
      </c>
    </row>
    <row r="39" spans="1:11" ht="15">
      <c r="A39" s="11">
        <v>1</v>
      </c>
      <c r="B39" s="12" t="s">
        <v>51</v>
      </c>
      <c r="C39" s="13">
        <v>43010000</v>
      </c>
      <c r="D39" s="14" t="s">
        <v>56</v>
      </c>
      <c r="E39" s="15">
        <v>187027213.84</v>
      </c>
      <c r="F39" s="15">
        <v>6587366.599999994</v>
      </c>
      <c r="G39" s="15">
        <v>193614580.44</v>
      </c>
      <c r="H39" s="15">
        <v>113003997.18</v>
      </c>
      <c r="I39" s="15">
        <v>113003997.18</v>
      </c>
      <c r="J39" s="15">
        <f t="shared" si="1"/>
        <v>-74023216.66</v>
      </c>
      <c r="K39" s="15">
        <f>SUM(K40:K139)</f>
        <v>25691893.21</v>
      </c>
    </row>
    <row r="40" spans="1:11" ht="15">
      <c r="A40" s="11">
        <v>1</v>
      </c>
      <c r="B40" s="16" t="s">
        <v>51</v>
      </c>
      <c r="C40" s="17">
        <v>43010901</v>
      </c>
      <c r="D40" s="18" t="s">
        <v>57</v>
      </c>
      <c r="E40" s="19">
        <v>0</v>
      </c>
      <c r="F40" s="19">
        <v>0</v>
      </c>
      <c r="G40" s="19">
        <v>0</v>
      </c>
      <c r="H40" s="19">
        <v>2506.89</v>
      </c>
      <c r="I40" s="19">
        <v>2506.89</v>
      </c>
      <c r="J40" s="19">
        <f t="shared" si="1"/>
        <v>2506.89</v>
      </c>
      <c r="K40" s="19">
        <v>2506.89</v>
      </c>
    </row>
    <row r="41" spans="1:11" ht="15">
      <c r="A41" s="11">
        <v>1</v>
      </c>
      <c r="B41" s="16" t="s">
        <v>51</v>
      </c>
      <c r="C41" s="17">
        <v>43010902</v>
      </c>
      <c r="D41" s="18" t="s">
        <v>58</v>
      </c>
      <c r="E41" s="19">
        <v>10220000</v>
      </c>
      <c r="F41" s="19">
        <v>0</v>
      </c>
      <c r="G41" s="19">
        <v>10220000</v>
      </c>
      <c r="H41" s="19">
        <v>4841296.41</v>
      </c>
      <c r="I41" s="19">
        <v>4841296.41</v>
      </c>
      <c r="J41" s="19">
        <f t="shared" si="1"/>
        <v>-5378703.59</v>
      </c>
      <c r="K41" s="19">
        <v>0</v>
      </c>
    </row>
    <row r="42" spans="1:11" ht="15">
      <c r="A42" s="11">
        <v>1</v>
      </c>
      <c r="B42" s="16" t="s">
        <v>51</v>
      </c>
      <c r="C42" s="17">
        <v>43010903</v>
      </c>
      <c r="D42" s="18" t="s">
        <v>59</v>
      </c>
      <c r="E42" s="19">
        <v>2496160</v>
      </c>
      <c r="F42" s="19">
        <v>0</v>
      </c>
      <c r="G42" s="19">
        <v>2496160</v>
      </c>
      <c r="H42" s="19">
        <v>1231866.37</v>
      </c>
      <c r="I42" s="19">
        <v>1231866.37</v>
      </c>
      <c r="J42" s="19">
        <f t="shared" si="1"/>
        <v>-1264293.63</v>
      </c>
      <c r="K42" s="19">
        <v>0</v>
      </c>
    </row>
    <row r="43" spans="1:11" ht="15">
      <c r="A43" s="11">
        <v>1</v>
      </c>
      <c r="B43" s="16" t="s">
        <v>51</v>
      </c>
      <c r="C43" s="17">
        <v>43010904</v>
      </c>
      <c r="D43" s="18" t="s">
        <v>60</v>
      </c>
      <c r="E43" s="19">
        <v>6120000</v>
      </c>
      <c r="F43" s="19">
        <v>0</v>
      </c>
      <c r="G43" s="19">
        <v>6120000</v>
      </c>
      <c r="H43" s="19">
        <v>2089038.5</v>
      </c>
      <c r="I43" s="19">
        <v>2089038.5</v>
      </c>
      <c r="J43" s="19">
        <f t="shared" si="1"/>
        <v>-4030961.5</v>
      </c>
      <c r="K43" s="19">
        <v>0</v>
      </c>
    </row>
    <row r="44" spans="1:11" ht="15">
      <c r="A44" s="11">
        <v>1</v>
      </c>
      <c r="B44" s="16" t="s">
        <v>51</v>
      </c>
      <c r="C44" s="17">
        <v>43010905</v>
      </c>
      <c r="D44" s="18" t="s">
        <v>61</v>
      </c>
      <c r="E44" s="19">
        <v>37300</v>
      </c>
      <c r="F44" s="19">
        <v>0</v>
      </c>
      <c r="G44" s="19">
        <v>37300</v>
      </c>
      <c r="H44" s="19">
        <v>631276.83</v>
      </c>
      <c r="I44" s="19">
        <v>631276.83</v>
      </c>
      <c r="J44" s="19">
        <f t="shared" si="1"/>
        <v>593976.83</v>
      </c>
      <c r="K44" s="19">
        <v>593976.83</v>
      </c>
    </row>
    <row r="45" spans="1:11" ht="15">
      <c r="A45" s="11">
        <v>1</v>
      </c>
      <c r="B45" s="16" t="s">
        <v>51</v>
      </c>
      <c r="C45" s="17">
        <v>43010906</v>
      </c>
      <c r="D45" s="18" t="s">
        <v>62</v>
      </c>
      <c r="E45" s="19">
        <v>1986000</v>
      </c>
      <c r="F45" s="19">
        <v>0</v>
      </c>
      <c r="G45" s="19">
        <v>1986000</v>
      </c>
      <c r="H45" s="19">
        <v>92361.78</v>
      </c>
      <c r="I45" s="19">
        <v>92361.78</v>
      </c>
      <c r="J45" s="19">
        <f t="shared" si="1"/>
        <v>-1893638.22</v>
      </c>
      <c r="K45" s="19">
        <v>0</v>
      </c>
    </row>
    <row r="46" spans="1:11" ht="21.6">
      <c r="A46" s="11">
        <v>1</v>
      </c>
      <c r="B46" s="16" t="s">
        <v>51</v>
      </c>
      <c r="C46" s="17">
        <v>43010907</v>
      </c>
      <c r="D46" s="18" t="s">
        <v>63</v>
      </c>
      <c r="E46" s="19">
        <v>1510272.5</v>
      </c>
      <c r="F46" s="19">
        <v>0</v>
      </c>
      <c r="G46" s="19">
        <v>1510272.5</v>
      </c>
      <c r="H46" s="19">
        <v>1053850.08</v>
      </c>
      <c r="I46" s="19">
        <v>1053850.08</v>
      </c>
      <c r="J46" s="19">
        <f t="shared" si="1"/>
        <v>-456422.4199999999</v>
      </c>
      <c r="K46" s="19">
        <v>0</v>
      </c>
    </row>
    <row r="47" spans="1:11" ht="21.6">
      <c r="A47" s="11">
        <v>1</v>
      </c>
      <c r="B47" s="16" t="s">
        <v>51</v>
      </c>
      <c r="C47" s="17">
        <v>43010909</v>
      </c>
      <c r="D47" s="18" t="s">
        <v>64</v>
      </c>
      <c r="E47" s="19">
        <v>1548289.2</v>
      </c>
      <c r="F47" s="19">
        <v>0</v>
      </c>
      <c r="G47" s="19">
        <v>1548289.2</v>
      </c>
      <c r="H47" s="19">
        <v>48334.2</v>
      </c>
      <c r="I47" s="19">
        <v>48334.2</v>
      </c>
      <c r="J47" s="19">
        <f t="shared" si="1"/>
        <v>-1499955</v>
      </c>
      <c r="K47" s="19">
        <v>0</v>
      </c>
    </row>
    <row r="48" spans="1:11" ht="15">
      <c r="A48" s="11">
        <v>1</v>
      </c>
      <c r="B48" s="16" t="s">
        <v>51</v>
      </c>
      <c r="C48" s="17">
        <v>43010910</v>
      </c>
      <c r="D48" s="18" t="s">
        <v>65</v>
      </c>
      <c r="E48" s="19">
        <v>740550.36</v>
      </c>
      <c r="F48" s="19">
        <v>0</v>
      </c>
      <c r="G48" s="19">
        <v>740550.36</v>
      </c>
      <c r="H48" s="19">
        <v>533411.79</v>
      </c>
      <c r="I48" s="19">
        <v>533411.79</v>
      </c>
      <c r="J48" s="19">
        <f t="shared" si="1"/>
        <v>-207138.56999999995</v>
      </c>
      <c r="K48" s="19">
        <v>0</v>
      </c>
    </row>
    <row r="49" spans="1:11" ht="15">
      <c r="A49" s="11">
        <v>1</v>
      </c>
      <c r="B49" s="16" t="s">
        <v>51</v>
      </c>
      <c r="C49" s="17">
        <v>43010911</v>
      </c>
      <c r="D49" s="18" t="s">
        <v>66</v>
      </c>
      <c r="E49" s="19">
        <v>1640737.64</v>
      </c>
      <c r="F49" s="19">
        <v>0</v>
      </c>
      <c r="G49" s="19">
        <v>1640737.64</v>
      </c>
      <c r="H49" s="19">
        <v>1668184</v>
      </c>
      <c r="I49" s="19">
        <v>1668184</v>
      </c>
      <c r="J49" s="19">
        <f t="shared" si="1"/>
        <v>27446.360000000102</v>
      </c>
      <c r="K49" s="19">
        <v>27446.360000000102</v>
      </c>
    </row>
    <row r="50" spans="1:11" ht="15">
      <c r="A50" s="11">
        <v>1</v>
      </c>
      <c r="B50" s="16" t="s">
        <v>51</v>
      </c>
      <c r="C50" s="17">
        <v>43010912</v>
      </c>
      <c r="D50" s="18" t="s">
        <v>67</v>
      </c>
      <c r="E50" s="19">
        <v>179987.86</v>
      </c>
      <c r="F50" s="19">
        <v>0</v>
      </c>
      <c r="G50" s="19">
        <v>179987.86</v>
      </c>
      <c r="H50" s="19">
        <v>105018</v>
      </c>
      <c r="I50" s="19">
        <v>105018</v>
      </c>
      <c r="J50" s="19">
        <f t="shared" si="1"/>
        <v>-74969.85999999999</v>
      </c>
      <c r="K50" s="19">
        <v>0</v>
      </c>
    </row>
    <row r="51" spans="1:11" ht="15">
      <c r="A51" s="11">
        <v>1</v>
      </c>
      <c r="B51" s="16" t="s">
        <v>51</v>
      </c>
      <c r="C51" s="17">
        <v>43010913</v>
      </c>
      <c r="D51" s="18" t="s">
        <v>68</v>
      </c>
      <c r="E51" s="19">
        <v>0</v>
      </c>
      <c r="F51" s="19">
        <v>0</v>
      </c>
      <c r="G51" s="19">
        <v>0</v>
      </c>
      <c r="H51" s="19">
        <v>207347</v>
      </c>
      <c r="I51" s="19">
        <v>207347</v>
      </c>
      <c r="J51" s="19">
        <f t="shared" si="1"/>
        <v>207347</v>
      </c>
      <c r="K51" s="19">
        <v>207347</v>
      </c>
    </row>
    <row r="52" spans="1:11" ht="15">
      <c r="A52" s="11">
        <v>1</v>
      </c>
      <c r="B52" s="16" t="s">
        <v>51</v>
      </c>
      <c r="C52" s="17">
        <v>43010914</v>
      </c>
      <c r="D52" s="18" t="s">
        <v>69</v>
      </c>
      <c r="E52" s="19">
        <v>20424</v>
      </c>
      <c r="F52" s="19">
        <v>0</v>
      </c>
      <c r="G52" s="19">
        <v>20424</v>
      </c>
      <c r="H52" s="19">
        <v>48810</v>
      </c>
      <c r="I52" s="19">
        <v>48810</v>
      </c>
      <c r="J52" s="19">
        <f t="shared" si="1"/>
        <v>28386</v>
      </c>
      <c r="K52" s="19">
        <v>28386</v>
      </c>
    </row>
    <row r="53" spans="1:11" ht="15">
      <c r="A53" s="11">
        <v>1</v>
      </c>
      <c r="B53" s="16" t="s">
        <v>51</v>
      </c>
      <c r="C53" s="17">
        <v>43010915</v>
      </c>
      <c r="D53" s="18" t="s">
        <v>70</v>
      </c>
      <c r="E53" s="19">
        <v>2327552.29</v>
      </c>
      <c r="F53" s="19">
        <v>0</v>
      </c>
      <c r="G53" s="19">
        <v>2327552.29</v>
      </c>
      <c r="H53" s="19">
        <v>1380426</v>
      </c>
      <c r="I53" s="19">
        <v>1380426</v>
      </c>
      <c r="J53" s="19">
        <f t="shared" si="1"/>
        <v>-947126.29</v>
      </c>
      <c r="K53" s="19">
        <v>0</v>
      </c>
    </row>
    <row r="54" spans="1:11" ht="15">
      <c r="A54" s="11">
        <v>1</v>
      </c>
      <c r="B54" s="16" t="s">
        <v>51</v>
      </c>
      <c r="C54" s="17">
        <v>43010917</v>
      </c>
      <c r="D54" s="18" t="s">
        <v>71</v>
      </c>
      <c r="E54" s="19">
        <v>621812.37</v>
      </c>
      <c r="F54" s="19">
        <v>0</v>
      </c>
      <c r="G54" s="19">
        <v>621812.37</v>
      </c>
      <c r="H54" s="19">
        <v>257359.44</v>
      </c>
      <c r="I54" s="19">
        <v>257359.44</v>
      </c>
      <c r="J54" s="19">
        <f t="shared" si="1"/>
        <v>-364452.93</v>
      </c>
      <c r="K54" s="19">
        <v>0</v>
      </c>
    </row>
    <row r="55" spans="1:11" ht="15">
      <c r="A55" s="11">
        <v>1</v>
      </c>
      <c r="B55" s="16" t="s">
        <v>51</v>
      </c>
      <c r="C55" s="17">
        <v>43010918</v>
      </c>
      <c r="D55" s="18" t="s">
        <v>72</v>
      </c>
      <c r="E55" s="19">
        <v>23043.21</v>
      </c>
      <c r="F55" s="19">
        <v>0</v>
      </c>
      <c r="G55" s="19">
        <v>23043.21</v>
      </c>
      <c r="H55" s="19">
        <v>12023</v>
      </c>
      <c r="I55" s="19">
        <v>12023</v>
      </c>
      <c r="J55" s="19">
        <f t="shared" si="1"/>
        <v>-11020.21</v>
      </c>
      <c r="K55" s="19">
        <v>0</v>
      </c>
    </row>
    <row r="56" spans="1:11" ht="15">
      <c r="A56" s="11">
        <v>1</v>
      </c>
      <c r="B56" s="16" t="s">
        <v>51</v>
      </c>
      <c r="C56" s="17">
        <v>43010920</v>
      </c>
      <c r="D56" s="18" t="s">
        <v>73</v>
      </c>
      <c r="E56" s="19">
        <v>96465</v>
      </c>
      <c r="F56" s="19">
        <v>0</v>
      </c>
      <c r="G56" s="19">
        <v>96465</v>
      </c>
      <c r="H56" s="19">
        <v>27931</v>
      </c>
      <c r="I56" s="19">
        <v>27931</v>
      </c>
      <c r="J56" s="19">
        <f t="shared" si="1"/>
        <v>-68534</v>
      </c>
      <c r="K56" s="19">
        <v>0</v>
      </c>
    </row>
    <row r="57" spans="1:11" ht="15">
      <c r="A57" s="11">
        <v>1</v>
      </c>
      <c r="B57" s="16" t="s">
        <v>51</v>
      </c>
      <c r="C57" s="17">
        <v>43010921</v>
      </c>
      <c r="D57" s="18" t="s">
        <v>74</v>
      </c>
      <c r="E57" s="19">
        <v>213313</v>
      </c>
      <c r="F57" s="19">
        <v>0</v>
      </c>
      <c r="G57" s="19">
        <v>213313</v>
      </c>
      <c r="H57" s="19">
        <v>106851</v>
      </c>
      <c r="I57" s="19">
        <v>106851</v>
      </c>
      <c r="J57" s="19">
        <f t="shared" si="1"/>
        <v>-106462</v>
      </c>
      <c r="K57" s="19">
        <v>0</v>
      </c>
    </row>
    <row r="58" spans="1:11" ht="15">
      <c r="A58" s="11">
        <v>1</v>
      </c>
      <c r="B58" s="16" t="s">
        <v>51</v>
      </c>
      <c r="C58" s="17">
        <v>43010922</v>
      </c>
      <c r="D58" s="18" t="s">
        <v>75</v>
      </c>
      <c r="E58" s="19">
        <v>260000</v>
      </c>
      <c r="F58" s="19">
        <v>0</v>
      </c>
      <c r="G58" s="19">
        <v>260000</v>
      </c>
      <c r="H58" s="19">
        <v>183047</v>
      </c>
      <c r="I58" s="19">
        <v>183047</v>
      </c>
      <c r="J58" s="19">
        <f t="shared" si="1"/>
        <v>-76953</v>
      </c>
      <c r="K58" s="19">
        <v>0</v>
      </c>
    </row>
    <row r="59" spans="1:11" ht="15">
      <c r="A59" s="11">
        <v>1</v>
      </c>
      <c r="B59" s="16" t="s">
        <v>51</v>
      </c>
      <c r="C59" s="17">
        <v>43010924</v>
      </c>
      <c r="D59" s="18" t="s">
        <v>76</v>
      </c>
      <c r="E59" s="19">
        <v>590000</v>
      </c>
      <c r="F59" s="19">
        <v>0</v>
      </c>
      <c r="G59" s="19">
        <v>590000</v>
      </c>
      <c r="H59" s="19">
        <v>380968.58</v>
      </c>
      <c r="I59" s="19">
        <v>380968.58</v>
      </c>
      <c r="J59" s="19">
        <f t="shared" si="1"/>
        <v>-209031.41999999998</v>
      </c>
      <c r="K59" s="19">
        <v>0</v>
      </c>
    </row>
    <row r="60" spans="1:11" ht="15">
      <c r="A60" s="11">
        <v>1</v>
      </c>
      <c r="B60" s="16" t="s">
        <v>51</v>
      </c>
      <c r="C60" s="17">
        <v>43010925</v>
      </c>
      <c r="D60" s="18" t="s">
        <v>77</v>
      </c>
      <c r="E60" s="19">
        <v>145000</v>
      </c>
      <c r="F60" s="19">
        <v>0</v>
      </c>
      <c r="G60" s="19">
        <v>145000</v>
      </c>
      <c r="H60" s="19">
        <v>119928.12</v>
      </c>
      <c r="I60" s="19">
        <v>119928.12</v>
      </c>
      <c r="J60" s="19">
        <f t="shared" si="1"/>
        <v>-25071.880000000005</v>
      </c>
      <c r="K60" s="19">
        <v>0</v>
      </c>
    </row>
    <row r="61" spans="1:11" ht="15">
      <c r="A61" s="11">
        <v>1</v>
      </c>
      <c r="B61" s="16" t="s">
        <v>51</v>
      </c>
      <c r="C61" s="17">
        <v>43010926</v>
      </c>
      <c r="D61" s="18" t="s">
        <v>78</v>
      </c>
      <c r="E61" s="19">
        <v>750000</v>
      </c>
      <c r="F61" s="19">
        <v>0</v>
      </c>
      <c r="G61" s="19">
        <v>750000</v>
      </c>
      <c r="H61" s="19">
        <v>586258.12</v>
      </c>
      <c r="I61" s="19">
        <v>586258.12</v>
      </c>
      <c r="J61" s="19">
        <f t="shared" si="1"/>
        <v>-163741.88</v>
      </c>
      <c r="K61" s="19">
        <v>0</v>
      </c>
    </row>
    <row r="62" spans="1:11" ht="15">
      <c r="A62" s="11">
        <v>1</v>
      </c>
      <c r="B62" s="16" t="s">
        <v>51</v>
      </c>
      <c r="C62" s="17">
        <v>43010927</v>
      </c>
      <c r="D62" s="18" t="s">
        <v>79</v>
      </c>
      <c r="E62" s="19">
        <v>733624.44</v>
      </c>
      <c r="F62" s="19">
        <v>0</v>
      </c>
      <c r="G62" s="19">
        <v>733624.44</v>
      </c>
      <c r="H62" s="19">
        <v>0</v>
      </c>
      <c r="I62" s="19">
        <v>0</v>
      </c>
      <c r="J62" s="19">
        <f t="shared" si="1"/>
        <v>-733624.44</v>
      </c>
      <c r="K62" s="19">
        <v>0</v>
      </c>
    </row>
    <row r="63" spans="1:11" ht="15">
      <c r="A63" s="11">
        <v>1</v>
      </c>
      <c r="B63" s="16" t="s">
        <v>51</v>
      </c>
      <c r="C63" s="17">
        <v>43010928</v>
      </c>
      <c r="D63" s="18" t="s">
        <v>80</v>
      </c>
      <c r="E63" s="19">
        <v>1507804.85</v>
      </c>
      <c r="F63" s="19">
        <v>0</v>
      </c>
      <c r="G63" s="19">
        <v>1507804.85</v>
      </c>
      <c r="H63" s="19">
        <v>1101329.75</v>
      </c>
      <c r="I63" s="19">
        <v>1101329.75</v>
      </c>
      <c r="J63" s="19">
        <f t="shared" si="1"/>
        <v>-406475.1000000001</v>
      </c>
      <c r="K63" s="19">
        <v>0</v>
      </c>
    </row>
    <row r="64" spans="1:11" ht="15">
      <c r="A64" s="11">
        <v>1</v>
      </c>
      <c r="B64" s="16" t="s">
        <v>51</v>
      </c>
      <c r="C64" s="17">
        <v>43010929</v>
      </c>
      <c r="D64" s="18" t="s">
        <v>81</v>
      </c>
      <c r="E64" s="19">
        <v>525654.24</v>
      </c>
      <c r="F64" s="19">
        <v>0</v>
      </c>
      <c r="G64" s="19">
        <v>525654.24</v>
      </c>
      <c r="H64" s="19">
        <v>158166.13</v>
      </c>
      <c r="I64" s="19">
        <v>158166.13</v>
      </c>
      <c r="J64" s="19">
        <f t="shared" si="1"/>
        <v>-367488.11</v>
      </c>
      <c r="K64" s="19">
        <v>0</v>
      </c>
    </row>
    <row r="65" spans="1:11" ht="21.6">
      <c r="A65" s="11">
        <v>1</v>
      </c>
      <c r="B65" s="16" t="s">
        <v>51</v>
      </c>
      <c r="C65" s="17">
        <v>43010930</v>
      </c>
      <c r="D65" s="18" t="s">
        <v>82</v>
      </c>
      <c r="E65" s="19">
        <v>0</v>
      </c>
      <c r="F65" s="19">
        <v>0</v>
      </c>
      <c r="G65" s="19">
        <v>0</v>
      </c>
      <c r="H65" s="19">
        <v>9347192.64</v>
      </c>
      <c r="I65" s="19">
        <v>9347192.64</v>
      </c>
      <c r="J65" s="19">
        <f t="shared" si="1"/>
        <v>9347192.64</v>
      </c>
      <c r="K65" s="19">
        <v>9347192.64</v>
      </c>
    </row>
    <row r="66" spans="1:11" ht="15">
      <c r="A66" s="11">
        <v>1</v>
      </c>
      <c r="B66" s="16" t="s">
        <v>51</v>
      </c>
      <c r="C66" s="17">
        <v>43010934</v>
      </c>
      <c r="D66" s="18" t="s">
        <v>83</v>
      </c>
      <c r="E66" s="19">
        <v>0</v>
      </c>
      <c r="F66" s="19">
        <v>0</v>
      </c>
      <c r="G66" s="19">
        <v>0</v>
      </c>
      <c r="H66" s="19">
        <v>2881257.43</v>
      </c>
      <c r="I66" s="19">
        <v>2881257.43</v>
      </c>
      <c r="J66" s="19">
        <f t="shared" si="1"/>
        <v>2881257.43</v>
      </c>
      <c r="K66" s="19">
        <v>2881257.43</v>
      </c>
    </row>
    <row r="67" spans="1:11" ht="15">
      <c r="A67" s="11">
        <v>1</v>
      </c>
      <c r="B67" s="16" t="s">
        <v>51</v>
      </c>
      <c r="C67" s="17">
        <v>43010935</v>
      </c>
      <c r="D67" s="18" t="s">
        <v>84</v>
      </c>
      <c r="E67" s="19">
        <v>4990.92</v>
      </c>
      <c r="F67" s="19">
        <v>0</v>
      </c>
      <c r="G67" s="19">
        <v>4990.92</v>
      </c>
      <c r="H67" s="19">
        <v>0</v>
      </c>
      <c r="I67" s="19">
        <v>0</v>
      </c>
      <c r="J67" s="19">
        <f t="shared" si="1"/>
        <v>-4990.92</v>
      </c>
      <c r="K67" s="19">
        <v>0</v>
      </c>
    </row>
    <row r="68" spans="1:11" ht="15">
      <c r="A68" s="11">
        <v>1</v>
      </c>
      <c r="B68" s="16" t="s">
        <v>51</v>
      </c>
      <c r="C68" s="17">
        <v>43010936</v>
      </c>
      <c r="D68" s="18" t="s">
        <v>85</v>
      </c>
      <c r="E68" s="19">
        <v>0</v>
      </c>
      <c r="F68" s="19">
        <v>0</v>
      </c>
      <c r="G68" s="19">
        <v>0</v>
      </c>
      <c r="H68" s="19">
        <v>1626716.8</v>
      </c>
      <c r="I68" s="19">
        <v>1626716.8</v>
      </c>
      <c r="J68" s="19">
        <f t="shared" si="1"/>
        <v>1626716.8</v>
      </c>
      <c r="K68" s="19">
        <v>1626716.8</v>
      </c>
    </row>
    <row r="69" spans="1:11" ht="15">
      <c r="A69" s="11">
        <v>1</v>
      </c>
      <c r="B69" s="16" t="s">
        <v>51</v>
      </c>
      <c r="C69" s="17">
        <v>43010937</v>
      </c>
      <c r="D69" s="18" t="s">
        <v>86</v>
      </c>
      <c r="E69" s="19">
        <v>0</v>
      </c>
      <c r="F69" s="19">
        <v>0</v>
      </c>
      <c r="G69" s="19">
        <v>0</v>
      </c>
      <c r="H69" s="19">
        <v>152469.45</v>
      </c>
      <c r="I69" s="19">
        <v>152469.45</v>
      </c>
      <c r="J69" s="19">
        <f aca="true" t="shared" si="2" ref="J69:J132">H69-E69</f>
        <v>152469.45</v>
      </c>
      <c r="K69" s="19">
        <v>152469.45</v>
      </c>
    </row>
    <row r="70" spans="1:11" ht="15">
      <c r="A70" s="11">
        <v>1</v>
      </c>
      <c r="B70" s="16" t="s">
        <v>51</v>
      </c>
      <c r="C70" s="17">
        <v>43010939</v>
      </c>
      <c r="D70" s="18" t="s">
        <v>87</v>
      </c>
      <c r="E70" s="19">
        <v>2455736.66</v>
      </c>
      <c r="F70" s="19">
        <v>0</v>
      </c>
      <c r="G70" s="19">
        <v>2455736.66</v>
      </c>
      <c r="H70" s="19">
        <v>1006438.21</v>
      </c>
      <c r="I70" s="19">
        <v>1006438.21</v>
      </c>
      <c r="J70" s="19">
        <f t="shared" si="2"/>
        <v>-1449298.4500000002</v>
      </c>
      <c r="K70" s="19">
        <v>0</v>
      </c>
    </row>
    <row r="71" spans="1:11" ht="15">
      <c r="A71" s="11">
        <v>1</v>
      </c>
      <c r="B71" s="16" t="s">
        <v>51</v>
      </c>
      <c r="C71" s="17">
        <v>43010936</v>
      </c>
      <c r="D71" s="18" t="s">
        <v>85</v>
      </c>
      <c r="E71" s="19">
        <v>291522.95</v>
      </c>
      <c r="F71" s="19">
        <v>0</v>
      </c>
      <c r="G71" s="19">
        <v>291522.95</v>
      </c>
      <c r="H71" s="19">
        <v>16749.08</v>
      </c>
      <c r="I71" s="19">
        <v>16749.08</v>
      </c>
      <c r="J71" s="19">
        <f t="shared" si="2"/>
        <v>-274773.87</v>
      </c>
      <c r="K71" s="19">
        <v>0</v>
      </c>
    </row>
    <row r="72" spans="1:11" ht="15">
      <c r="A72" s="11">
        <v>1</v>
      </c>
      <c r="B72" s="16" t="s">
        <v>51</v>
      </c>
      <c r="C72" s="17">
        <v>43010941</v>
      </c>
      <c r="D72" s="18" t="s">
        <v>88</v>
      </c>
      <c r="E72" s="19">
        <v>4165921.12</v>
      </c>
      <c r="F72" s="19">
        <v>0</v>
      </c>
      <c r="G72" s="19">
        <v>4165921.12</v>
      </c>
      <c r="H72" s="19">
        <v>4066814.36</v>
      </c>
      <c r="I72" s="19">
        <v>4066814.36</v>
      </c>
      <c r="J72" s="19">
        <f t="shared" si="2"/>
        <v>-99106.76000000024</v>
      </c>
      <c r="K72" s="19">
        <v>0</v>
      </c>
    </row>
    <row r="73" spans="1:11" ht="15">
      <c r="A73" s="11">
        <v>1</v>
      </c>
      <c r="B73" s="16" t="s">
        <v>51</v>
      </c>
      <c r="C73" s="17">
        <v>43010943</v>
      </c>
      <c r="D73" s="18" t="s">
        <v>89</v>
      </c>
      <c r="E73" s="19">
        <v>2565179.03</v>
      </c>
      <c r="F73" s="19">
        <v>0</v>
      </c>
      <c r="G73" s="19">
        <v>2565179.03</v>
      </c>
      <c r="H73" s="19">
        <v>1489455</v>
      </c>
      <c r="I73" s="19">
        <v>1489455</v>
      </c>
      <c r="J73" s="19">
        <f t="shared" si="2"/>
        <v>-1075724.0299999998</v>
      </c>
      <c r="K73" s="19">
        <v>0</v>
      </c>
    </row>
    <row r="74" spans="1:11" ht="21.6">
      <c r="A74" s="11">
        <v>1</v>
      </c>
      <c r="B74" s="16" t="s">
        <v>51</v>
      </c>
      <c r="C74" s="17">
        <v>43010944</v>
      </c>
      <c r="D74" s="18" t="s">
        <v>90</v>
      </c>
      <c r="E74" s="19">
        <v>0</v>
      </c>
      <c r="F74" s="19">
        <v>0</v>
      </c>
      <c r="G74" s="19">
        <v>0</v>
      </c>
      <c r="H74" s="19">
        <v>106318.74</v>
      </c>
      <c r="I74" s="19">
        <v>106318.74</v>
      </c>
      <c r="J74" s="19">
        <f t="shared" si="2"/>
        <v>106318.74</v>
      </c>
      <c r="K74" s="19">
        <v>106318.74</v>
      </c>
    </row>
    <row r="75" spans="1:11" ht="21.6">
      <c r="A75" s="11">
        <v>1</v>
      </c>
      <c r="B75" s="16" t="s">
        <v>51</v>
      </c>
      <c r="C75" s="17">
        <v>43010945</v>
      </c>
      <c r="D75" s="18" t="s">
        <v>91</v>
      </c>
      <c r="E75" s="19">
        <v>0</v>
      </c>
      <c r="F75" s="19">
        <v>0</v>
      </c>
      <c r="G75" s="19">
        <v>0</v>
      </c>
      <c r="H75" s="19">
        <v>137909.79</v>
      </c>
      <c r="I75" s="19">
        <v>137909.79</v>
      </c>
      <c r="J75" s="19">
        <f t="shared" si="2"/>
        <v>137909.79</v>
      </c>
      <c r="K75" s="19">
        <v>137909.79</v>
      </c>
    </row>
    <row r="76" spans="1:11" ht="15">
      <c r="A76" s="11">
        <v>1</v>
      </c>
      <c r="B76" s="16" t="s">
        <v>51</v>
      </c>
      <c r="C76" s="17">
        <v>43010946</v>
      </c>
      <c r="D76" s="18" t="s">
        <v>92</v>
      </c>
      <c r="E76" s="19">
        <v>938749.21</v>
      </c>
      <c r="F76" s="19">
        <v>0</v>
      </c>
      <c r="G76" s="19">
        <v>938749.21</v>
      </c>
      <c r="H76" s="19">
        <v>306618.05</v>
      </c>
      <c r="I76" s="19">
        <v>306618.05</v>
      </c>
      <c r="J76" s="19">
        <f t="shared" si="2"/>
        <v>-632131.1599999999</v>
      </c>
      <c r="K76" s="19">
        <v>0</v>
      </c>
    </row>
    <row r="77" spans="1:11" ht="15">
      <c r="A77" s="11">
        <v>1</v>
      </c>
      <c r="B77" s="16" t="s">
        <v>51</v>
      </c>
      <c r="C77" s="17">
        <v>43010947</v>
      </c>
      <c r="D77" s="18" t="s">
        <v>93</v>
      </c>
      <c r="E77" s="19">
        <v>0</v>
      </c>
      <c r="F77" s="19">
        <v>0</v>
      </c>
      <c r="G77" s="19">
        <v>0</v>
      </c>
      <c r="H77" s="19">
        <v>44093.48</v>
      </c>
      <c r="I77" s="19">
        <v>44093.48</v>
      </c>
      <c r="J77" s="19">
        <f t="shared" si="2"/>
        <v>44093.48</v>
      </c>
      <c r="K77" s="19">
        <v>44093.48</v>
      </c>
    </row>
    <row r="78" spans="1:11" ht="21.6">
      <c r="A78" s="11">
        <v>1</v>
      </c>
      <c r="B78" s="16" t="s">
        <v>51</v>
      </c>
      <c r="C78" s="17">
        <v>43010948</v>
      </c>
      <c r="D78" s="18" t="s">
        <v>94</v>
      </c>
      <c r="E78" s="19">
        <v>8193079.54</v>
      </c>
      <c r="F78" s="19">
        <v>0</v>
      </c>
      <c r="G78" s="19">
        <v>8193079.54</v>
      </c>
      <c r="H78" s="19">
        <v>1196776.28</v>
      </c>
      <c r="I78" s="19">
        <v>1196776.28</v>
      </c>
      <c r="J78" s="19">
        <f t="shared" si="2"/>
        <v>-6996303.26</v>
      </c>
      <c r="K78" s="19">
        <v>0</v>
      </c>
    </row>
    <row r="79" spans="1:11" ht="15">
      <c r="A79" s="11">
        <v>1</v>
      </c>
      <c r="B79" s="16" t="s">
        <v>51</v>
      </c>
      <c r="C79" s="17">
        <v>43010949</v>
      </c>
      <c r="D79" s="18" t="s">
        <v>95</v>
      </c>
      <c r="E79" s="19">
        <v>0</v>
      </c>
      <c r="F79" s="19">
        <v>0</v>
      </c>
      <c r="G79" s="19">
        <v>0</v>
      </c>
      <c r="H79" s="19">
        <v>5354241.44</v>
      </c>
      <c r="I79" s="19">
        <v>5354241.44</v>
      </c>
      <c r="J79" s="19">
        <f t="shared" si="2"/>
        <v>5354241.44</v>
      </c>
      <c r="K79" s="19">
        <v>5354241.44</v>
      </c>
    </row>
    <row r="80" spans="1:11" ht="15">
      <c r="A80" s="11">
        <v>1</v>
      </c>
      <c r="B80" s="16" t="s">
        <v>51</v>
      </c>
      <c r="C80" s="17">
        <v>43010950</v>
      </c>
      <c r="D80" s="18" t="s">
        <v>96</v>
      </c>
      <c r="E80" s="19">
        <v>0</v>
      </c>
      <c r="F80" s="19">
        <v>0</v>
      </c>
      <c r="G80" s="19">
        <v>0</v>
      </c>
      <c r="H80" s="19">
        <v>3996810.18</v>
      </c>
      <c r="I80" s="19">
        <v>3996810.18</v>
      </c>
      <c r="J80" s="19">
        <f t="shared" si="2"/>
        <v>3996810.18</v>
      </c>
      <c r="K80" s="19">
        <v>3996810.18</v>
      </c>
    </row>
    <row r="81" spans="1:11" ht="21.6">
      <c r="A81" s="11">
        <v>1</v>
      </c>
      <c r="B81" s="16" t="s">
        <v>51</v>
      </c>
      <c r="C81" s="17">
        <v>43010954</v>
      </c>
      <c r="D81" s="18" t="s">
        <v>97</v>
      </c>
      <c r="E81" s="19">
        <v>519202.3</v>
      </c>
      <c r="F81" s="19">
        <v>0</v>
      </c>
      <c r="G81" s="19">
        <v>519202.3</v>
      </c>
      <c r="H81" s="19">
        <v>786675.25</v>
      </c>
      <c r="I81" s="19">
        <v>786675.25</v>
      </c>
      <c r="J81" s="19">
        <f t="shared" si="2"/>
        <v>267472.95</v>
      </c>
      <c r="K81" s="19">
        <v>267472.95</v>
      </c>
    </row>
    <row r="82" spans="1:11" ht="15">
      <c r="A82" s="11">
        <v>1</v>
      </c>
      <c r="B82" s="16" t="s">
        <v>51</v>
      </c>
      <c r="C82" s="17">
        <v>43010955</v>
      </c>
      <c r="D82" s="18" t="s">
        <v>98</v>
      </c>
      <c r="E82" s="19">
        <v>0</v>
      </c>
      <c r="F82" s="19">
        <v>0</v>
      </c>
      <c r="G82" s="19">
        <v>0</v>
      </c>
      <c r="H82" s="19">
        <v>2326.96</v>
      </c>
      <c r="I82" s="19">
        <v>2326.96</v>
      </c>
      <c r="J82" s="19">
        <f t="shared" si="2"/>
        <v>2326.96</v>
      </c>
      <c r="K82" s="19">
        <v>2326.96</v>
      </c>
    </row>
    <row r="83" spans="1:11" ht="15">
      <c r="A83" s="11">
        <v>1</v>
      </c>
      <c r="B83" s="16" t="s">
        <v>51</v>
      </c>
      <c r="C83" s="17">
        <v>43010956</v>
      </c>
      <c r="D83" s="18" t="s">
        <v>99</v>
      </c>
      <c r="E83" s="19">
        <v>5345000</v>
      </c>
      <c r="F83" s="19">
        <v>0</v>
      </c>
      <c r="G83" s="19">
        <v>5345000</v>
      </c>
      <c r="H83" s="19">
        <v>3825252.14</v>
      </c>
      <c r="I83" s="19">
        <v>3825252.14</v>
      </c>
      <c r="J83" s="19">
        <f t="shared" si="2"/>
        <v>-1519747.8599999999</v>
      </c>
      <c r="K83" s="19">
        <v>0</v>
      </c>
    </row>
    <row r="84" spans="1:11" ht="15">
      <c r="A84" s="11">
        <v>1</v>
      </c>
      <c r="B84" s="16" t="s">
        <v>51</v>
      </c>
      <c r="C84" s="17">
        <v>43010958</v>
      </c>
      <c r="D84" s="18" t="s">
        <v>100</v>
      </c>
      <c r="E84" s="19">
        <v>366915.65</v>
      </c>
      <c r="F84" s="19">
        <v>0</v>
      </c>
      <c r="G84" s="19">
        <v>366915.65</v>
      </c>
      <c r="H84" s="19">
        <v>319803.3</v>
      </c>
      <c r="I84" s="19">
        <v>319803.3</v>
      </c>
      <c r="J84" s="19">
        <f t="shared" si="2"/>
        <v>-47112.350000000035</v>
      </c>
      <c r="K84" s="19">
        <v>0</v>
      </c>
    </row>
    <row r="85" spans="1:11" ht="15">
      <c r="A85" s="11">
        <v>1</v>
      </c>
      <c r="B85" s="16" t="s">
        <v>51</v>
      </c>
      <c r="C85" s="17">
        <v>43010959</v>
      </c>
      <c r="D85" s="18" t="s">
        <v>101</v>
      </c>
      <c r="E85" s="19">
        <v>0</v>
      </c>
      <c r="F85" s="19">
        <v>0</v>
      </c>
      <c r="G85" s="19">
        <v>0</v>
      </c>
      <c r="H85" s="19">
        <v>680</v>
      </c>
      <c r="I85" s="19">
        <v>680</v>
      </c>
      <c r="J85" s="19">
        <f t="shared" si="2"/>
        <v>680</v>
      </c>
      <c r="K85" s="19">
        <v>680</v>
      </c>
    </row>
    <row r="86" spans="1:11" ht="21.6">
      <c r="A86" s="11">
        <v>1</v>
      </c>
      <c r="B86" s="16" t="s">
        <v>51</v>
      </c>
      <c r="C86" s="17">
        <v>43010960</v>
      </c>
      <c r="D86" s="18" t="s">
        <v>102</v>
      </c>
      <c r="E86" s="19">
        <v>32666.22</v>
      </c>
      <c r="F86" s="19">
        <v>0</v>
      </c>
      <c r="G86" s="19">
        <v>32666.22</v>
      </c>
      <c r="H86" s="19">
        <v>608.4</v>
      </c>
      <c r="I86" s="19">
        <v>608.4</v>
      </c>
      <c r="J86" s="19">
        <f t="shared" si="2"/>
        <v>-32057.82</v>
      </c>
      <c r="K86" s="19">
        <v>0</v>
      </c>
    </row>
    <row r="87" spans="1:11" ht="15">
      <c r="A87" s="11">
        <v>1</v>
      </c>
      <c r="B87" s="16" t="s">
        <v>51</v>
      </c>
      <c r="C87" s="17">
        <v>43010961</v>
      </c>
      <c r="D87" s="18" t="s">
        <v>103</v>
      </c>
      <c r="E87" s="19">
        <v>162933.4</v>
      </c>
      <c r="F87" s="19">
        <v>0</v>
      </c>
      <c r="G87" s="19">
        <v>162933.4</v>
      </c>
      <c r="H87" s="19">
        <v>38373.2</v>
      </c>
      <c r="I87" s="19">
        <v>38373.2</v>
      </c>
      <c r="J87" s="19">
        <f t="shared" si="2"/>
        <v>-124560.2</v>
      </c>
      <c r="K87" s="19">
        <v>0</v>
      </c>
    </row>
    <row r="88" spans="1:11" ht="15">
      <c r="A88" s="11">
        <v>1</v>
      </c>
      <c r="B88" s="16" t="s">
        <v>51</v>
      </c>
      <c r="C88" s="17">
        <v>43010962</v>
      </c>
      <c r="D88" s="18" t="s">
        <v>104</v>
      </c>
      <c r="E88" s="19">
        <v>124498.4</v>
      </c>
      <c r="F88" s="19">
        <v>0</v>
      </c>
      <c r="G88" s="19">
        <v>124498.4</v>
      </c>
      <c r="H88" s="19">
        <v>82672.2</v>
      </c>
      <c r="I88" s="19">
        <v>82672.2</v>
      </c>
      <c r="J88" s="19">
        <f t="shared" si="2"/>
        <v>-41826.2</v>
      </c>
      <c r="K88" s="19">
        <v>0</v>
      </c>
    </row>
    <row r="89" spans="1:11" ht="21.6">
      <c r="A89" s="11">
        <v>1</v>
      </c>
      <c r="B89" s="16" t="s">
        <v>51</v>
      </c>
      <c r="C89" s="17">
        <v>43010963</v>
      </c>
      <c r="D89" s="18" t="s">
        <v>105</v>
      </c>
      <c r="E89" s="19">
        <v>7601066.64</v>
      </c>
      <c r="F89" s="19">
        <v>0</v>
      </c>
      <c r="G89" s="19">
        <v>7601066.64</v>
      </c>
      <c r="H89" s="19">
        <v>1393566.51</v>
      </c>
      <c r="I89" s="19">
        <v>1393566.51</v>
      </c>
      <c r="J89" s="19">
        <f t="shared" si="2"/>
        <v>-6207500.13</v>
      </c>
      <c r="K89" s="19">
        <v>0</v>
      </c>
    </row>
    <row r="90" spans="1:11" ht="21.6">
      <c r="A90" s="11">
        <v>1</v>
      </c>
      <c r="B90" s="16" t="s">
        <v>51</v>
      </c>
      <c r="C90" s="17">
        <v>43010964</v>
      </c>
      <c r="D90" s="18" t="s">
        <v>106</v>
      </c>
      <c r="E90" s="19">
        <v>38482.95</v>
      </c>
      <c r="F90" s="19">
        <v>0</v>
      </c>
      <c r="G90" s="19">
        <v>38482.95</v>
      </c>
      <c r="H90" s="19">
        <v>45698</v>
      </c>
      <c r="I90" s="19">
        <v>45698</v>
      </c>
      <c r="J90" s="19">
        <f t="shared" si="2"/>
        <v>7215.050000000003</v>
      </c>
      <c r="K90" s="19">
        <v>7215.050000000003</v>
      </c>
    </row>
    <row r="91" spans="1:11" ht="15">
      <c r="A91" s="11">
        <v>1</v>
      </c>
      <c r="B91" s="16" t="s">
        <v>51</v>
      </c>
      <c r="C91" s="17">
        <v>43010965</v>
      </c>
      <c r="D91" s="18" t="s">
        <v>107</v>
      </c>
      <c r="E91" s="19">
        <v>0</v>
      </c>
      <c r="F91" s="19">
        <v>0</v>
      </c>
      <c r="G91" s="19">
        <v>0</v>
      </c>
      <c r="H91" s="19">
        <v>102734</v>
      </c>
      <c r="I91" s="19">
        <v>102734</v>
      </c>
      <c r="J91" s="19">
        <f t="shared" si="2"/>
        <v>102734</v>
      </c>
      <c r="K91" s="19">
        <v>102734</v>
      </c>
    </row>
    <row r="92" spans="1:11" ht="15">
      <c r="A92" s="11">
        <v>1</v>
      </c>
      <c r="B92" s="16" t="s">
        <v>51</v>
      </c>
      <c r="C92" s="17">
        <v>43010966</v>
      </c>
      <c r="D92" s="18" t="s">
        <v>108</v>
      </c>
      <c r="E92" s="19">
        <v>0</v>
      </c>
      <c r="F92" s="19">
        <v>0</v>
      </c>
      <c r="G92" s="19">
        <v>0</v>
      </c>
      <c r="H92" s="19">
        <v>5892</v>
      </c>
      <c r="I92" s="19">
        <v>5892</v>
      </c>
      <c r="J92" s="19">
        <f t="shared" si="2"/>
        <v>5892</v>
      </c>
      <c r="K92" s="19">
        <v>5892</v>
      </c>
    </row>
    <row r="93" spans="1:11" ht="21.6">
      <c r="A93" s="11">
        <v>1</v>
      </c>
      <c r="B93" s="16" t="s">
        <v>51</v>
      </c>
      <c r="C93" s="17">
        <v>43010968</v>
      </c>
      <c r="D93" s="18" t="s">
        <v>109</v>
      </c>
      <c r="E93" s="19">
        <v>0</v>
      </c>
      <c r="F93" s="19">
        <v>0</v>
      </c>
      <c r="G93" s="19">
        <v>0</v>
      </c>
      <c r="H93" s="19">
        <v>509792.4</v>
      </c>
      <c r="I93" s="19">
        <v>509792.4</v>
      </c>
      <c r="J93" s="19">
        <f t="shared" si="2"/>
        <v>509792.4</v>
      </c>
      <c r="K93" s="19">
        <v>509792.4</v>
      </c>
    </row>
    <row r="94" spans="1:11" ht="15">
      <c r="A94" s="11">
        <v>1</v>
      </c>
      <c r="B94" s="16" t="s">
        <v>51</v>
      </c>
      <c r="C94" s="17">
        <v>43010969</v>
      </c>
      <c r="D94" s="18" t="s">
        <v>110</v>
      </c>
      <c r="E94" s="19">
        <v>932659.5</v>
      </c>
      <c r="F94" s="19">
        <v>0</v>
      </c>
      <c r="G94" s="19">
        <v>932659.5</v>
      </c>
      <c r="H94" s="19">
        <v>553697</v>
      </c>
      <c r="I94" s="19">
        <v>553697</v>
      </c>
      <c r="J94" s="19">
        <f t="shared" si="2"/>
        <v>-378962.5</v>
      </c>
      <c r="K94" s="19">
        <v>0</v>
      </c>
    </row>
    <row r="95" spans="1:11" ht="15">
      <c r="A95" s="11">
        <v>1</v>
      </c>
      <c r="B95" s="16" t="s">
        <v>51</v>
      </c>
      <c r="C95" s="17">
        <v>43010970</v>
      </c>
      <c r="D95" s="18" t="s">
        <v>111</v>
      </c>
      <c r="E95" s="19">
        <v>150480</v>
      </c>
      <c r="F95" s="19">
        <v>0</v>
      </c>
      <c r="G95" s="19">
        <v>150480</v>
      </c>
      <c r="H95" s="19">
        <v>431928.6</v>
      </c>
      <c r="I95" s="19">
        <v>431928.6</v>
      </c>
      <c r="J95" s="19">
        <f t="shared" si="2"/>
        <v>281448.6</v>
      </c>
      <c r="K95" s="19">
        <v>281448.6</v>
      </c>
    </row>
    <row r="96" spans="1:11" ht="15">
      <c r="A96" s="11">
        <v>1</v>
      </c>
      <c r="B96" s="16" t="s">
        <v>51</v>
      </c>
      <c r="C96" s="17">
        <v>43010971</v>
      </c>
      <c r="D96" s="18" t="s">
        <v>112</v>
      </c>
      <c r="E96" s="19">
        <v>9039.66</v>
      </c>
      <c r="F96" s="19">
        <v>0</v>
      </c>
      <c r="G96" s="19">
        <v>9039.66</v>
      </c>
      <c r="H96" s="19">
        <v>16697.88</v>
      </c>
      <c r="I96" s="19">
        <v>16697.88</v>
      </c>
      <c r="J96" s="19">
        <f t="shared" si="2"/>
        <v>7658.220000000001</v>
      </c>
      <c r="K96" s="19">
        <v>7658.220000000001</v>
      </c>
    </row>
    <row r="97" spans="1:11" ht="15">
      <c r="A97" s="11">
        <v>1</v>
      </c>
      <c r="B97" s="16" t="s">
        <v>51</v>
      </c>
      <c r="C97" s="17">
        <v>43010972</v>
      </c>
      <c r="D97" s="18" t="s">
        <v>113</v>
      </c>
      <c r="E97" s="19">
        <v>83145907.38</v>
      </c>
      <c r="F97" s="19">
        <v>19464228.180000007</v>
      </c>
      <c r="G97" s="19">
        <v>102610135.56</v>
      </c>
      <c r="H97" s="19">
        <v>53889673.71</v>
      </c>
      <c r="I97" s="19">
        <v>53889673.71</v>
      </c>
      <c r="J97" s="19">
        <f t="shared" si="2"/>
        <v>-29256233.669999994</v>
      </c>
      <c r="K97" s="19">
        <v>0</v>
      </c>
    </row>
    <row r="98" spans="1:11" ht="21.6">
      <c r="A98" s="11">
        <v>1</v>
      </c>
      <c r="B98" s="16" t="s">
        <v>51</v>
      </c>
      <c r="C98" s="17">
        <v>43010973</v>
      </c>
      <c r="D98" s="18" t="s">
        <v>114</v>
      </c>
      <c r="E98" s="19">
        <v>13456</v>
      </c>
      <c r="F98" s="19">
        <v>0</v>
      </c>
      <c r="G98" s="19">
        <v>13456</v>
      </c>
      <c r="H98" s="19">
        <v>182</v>
      </c>
      <c r="I98" s="19">
        <v>182</v>
      </c>
      <c r="J98" s="19">
        <f t="shared" si="2"/>
        <v>-13274</v>
      </c>
      <c r="K98" s="19">
        <v>0</v>
      </c>
    </row>
    <row r="99" spans="1:11" ht="15">
      <c r="A99" s="11">
        <v>1</v>
      </c>
      <c r="B99" s="16" t="s">
        <v>51</v>
      </c>
      <c r="C99" s="17">
        <v>43010975</v>
      </c>
      <c r="D99" s="18" t="s">
        <v>115</v>
      </c>
      <c r="E99" s="19">
        <v>969873.52</v>
      </c>
      <c r="F99" s="19">
        <v>0</v>
      </c>
      <c r="G99" s="19">
        <v>969873.52</v>
      </c>
      <c r="H99" s="19">
        <v>483405.91</v>
      </c>
      <c r="I99" s="19">
        <v>483405.91</v>
      </c>
      <c r="J99" s="19">
        <f t="shared" si="2"/>
        <v>-486467.61000000004</v>
      </c>
      <c r="K99" s="19">
        <v>0</v>
      </c>
    </row>
    <row r="100" spans="1:11" ht="15">
      <c r="A100" s="11">
        <v>1</v>
      </c>
      <c r="B100" s="16" t="s">
        <v>51</v>
      </c>
      <c r="C100" s="17">
        <v>43010976</v>
      </c>
      <c r="D100" s="18" t="s">
        <v>116</v>
      </c>
      <c r="E100" s="19">
        <v>114500</v>
      </c>
      <c r="F100" s="19">
        <v>0</v>
      </c>
      <c r="G100" s="19">
        <v>114500</v>
      </c>
      <c r="H100" s="19">
        <v>98106</v>
      </c>
      <c r="I100" s="19">
        <v>98106</v>
      </c>
      <c r="J100" s="19">
        <f t="shared" si="2"/>
        <v>-16394</v>
      </c>
      <c r="K100" s="19">
        <v>0</v>
      </c>
    </row>
    <row r="101" spans="1:11" ht="15">
      <c r="A101" s="11">
        <v>1</v>
      </c>
      <c r="B101" s="16" t="s">
        <v>51</v>
      </c>
      <c r="C101" s="17">
        <v>43010978</v>
      </c>
      <c r="D101" s="18" t="s">
        <v>117</v>
      </c>
      <c r="E101" s="19">
        <v>3952780</v>
      </c>
      <c r="F101" s="19">
        <v>0</v>
      </c>
      <c r="G101" s="19">
        <v>3952780</v>
      </c>
      <c r="H101" s="19">
        <v>1804612</v>
      </c>
      <c r="I101" s="19">
        <v>1804612</v>
      </c>
      <c r="J101" s="19">
        <f t="shared" si="2"/>
        <v>-2148168</v>
      </c>
      <c r="K101" s="19">
        <v>0</v>
      </c>
    </row>
    <row r="102" spans="1:11" ht="15">
      <c r="A102" s="11">
        <v>1</v>
      </c>
      <c r="B102" s="16" t="s">
        <v>51</v>
      </c>
      <c r="C102" s="17">
        <v>43010979</v>
      </c>
      <c r="D102" s="18" t="s">
        <v>118</v>
      </c>
      <c r="E102" s="19">
        <v>9734.4</v>
      </c>
      <c r="F102" s="19">
        <v>0</v>
      </c>
      <c r="G102" s="19">
        <v>9734.4</v>
      </c>
      <c r="H102" s="19">
        <v>0</v>
      </c>
      <c r="I102" s="19">
        <v>0</v>
      </c>
      <c r="J102" s="19">
        <f t="shared" si="2"/>
        <v>-9734.4</v>
      </c>
      <c r="K102" s="19">
        <v>0</v>
      </c>
    </row>
    <row r="103" spans="1:11" ht="21.6">
      <c r="A103" s="11">
        <v>1</v>
      </c>
      <c r="B103" s="16" t="s">
        <v>51</v>
      </c>
      <c r="C103" s="17">
        <v>43010980</v>
      </c>
      <c r="D103" s="18" t="s">
        <v>119</v>
      </c>
      <c r="E103" s="19">
        <v>598</v>
      </c>
      <c r="F103" s="19">
        <v>0</v>
      </c>
      <c r="G103" s="19">
        <v>598</v>
      </c>
      <c r="H103" s="19">
        <v>0</v>
      </c>
      <c r="I103" s="19">
        <v>0</v>
      </c>
      <c r="J103" s="19">
        <f t="shared" si="2"/>
        <v>-598</v>
      </c>
      <c r="K103" s="19">
        <v>0</v>
      </c>
    </row>
    <row r="104" spans="1:11" ht="15">
      <c r="A104" s="11">
        <v>1</v>
      </c>
      <c r="B104" s="16" t="s">
        <v>51</v>
      </c>
      <c r="C104" s="17">
        <v>43010983</v>
      </c>
      <c r="D104" s="18" t="s">
        <v>120</v>
      </c>
      <c r="E104" s="19">
        <v>6489.6</v>
      </c>
      <c r="F104" s="19">
        <v>0</v>
      </c>
      <c r="G104" s="19">
        <v>6489.6</v>
      </c>
      <c r="H104" s="19">
        <v>0</v>
      </c>
      <c r="I104" s="19">
        <v>0</v>
      </c>
      <c r="J104" s="19">
        <f t="shared" si="2"/>
        <v>-6489.6</v>
      </c>
      <c r="K104" s="19">
        <v>0</v>
      </c>
    </row>
    <row r="105" spans="1:11" ht="15">
      <c r="A105" s="11">
        <v>1</v>
      </c>
      <c r="B105" s="16" t="s">
        <v>51</v>
      </c>
      <c r="C105" s="17">
        <v>43010985</v>
      </c>
      <c r="D105" s="18" t="s">
        <v>121</v>
      </c>
      <c r="E105" s="19">
        <v>1825.2</v>
      </c>
      <c r="F105" s="19">
        <v>0</v>
      </c>
      <c r="G105" s="19">
        <v>1825.2</v>
      </c>
      <c r="H105" s="19">
        <v>0</v>
      </c>
      <c r="I105" s="19">
        <v>0</v>
      </c>
      <c r="J105" s="19">
        <f t="shared" si="2"/>
        <v>-1825.2</v>
      </c>
      <c r="K105" s="19">
        <v>0</v>
      </c>
    </row>
    <row r="106" spans="1:11" ht="21.6">
      <c r="A106" s="11">
        <v>1</v>
      </c>
      <c r="B106" s="16" t="s">
        <v>51</v>
      </c>
      <c r="C106" s="17">
        <v>43010986</v>
      </c>
      <c r="D106" s="18" t="s">
        <v>122</v>
      </c>
      <c r="E106" s="19">
        <v>3650</v>
      </c>
      <c r="F106" s="19">
        <v>0</v>
      </c>
      <c r="G106" s="19">
        <v>3650</v>
      </c>
      <c r="H106" s="19">
        <v>608.4</v>
      </c>
      <c r="I106" s="19">
        <v>608.4</v>
      </c>
      <c r="J106" s="19">
        <f t="shared" si="2"/>
        <v>-3041.6</v>
      </c>
      <c r="K106" s="19">
        <v>0</v>
      </c>
    </row>
    <row r="107" spans="1:11" ht="21.6">
      <c r="A107" s="11">
        <v>1</v>
      </c>
      <c r="B107" s="16" t="s">
        <v>51</v>
      </c>
      <c r="C107" s="17">
        <v>43010987</v>
      </c>
      <c r="D107" s="18" t="s">
        <v>123</v>
      </c>
      <c r="E107" s="19">
        <v>3042</v>
      </c>
      <c r="F107" s="19">
        <v>0</v>
      </c>
      <c r="G107" s="19">
        <v>3042</v>
      </c>
      <c r="H107" s="19">
        <v>608.4</v>
      </c>
      <c r="I107" s="19">
        <v>608.4</v>
      </c>
      <c r="J107" s="19">
        <f t="shared" si="2"/>
        <v>-2433.6</v>
      </c>
      <c r="K107" s="19">
        <v>0</v>
      </c>
    </row>
    <row r="108" spans="1:11" ht="15">
      <c r="A108" s="11">
        <v>1</v>
      </c>
      <c r="B108" s="16" t="s">
        <v>51</v>
      </c>
      <c r="C108" s="17">
        <v>43010988</v>
      </c>
      <c r="D108" s="18" t="s">
        <v>124</v>
      </c>
      <c r="E108" s="19">
        <v>2091241.53</v>
      </c>
      <c r="F108" s="19">
        <v>0</v>
      </c>
      <c r="G108" s="19">
        <v>2091241.53</v>
      </c>
      <c r="H108" s="19">
        <v>0</v>
      </c>
      <c r="I108" s="19">
        <v>0</v>
      </c>
      <c r="J108" s="19">
        <f t="shared" si="2"/>
        <v>-2091241.53</v>
      </c>
      <c r="K108" s="19">
        <v>0</v>
      </c>
    </row>
    <row r="109" spans="1:11" ht="15">
      <c r="A109" s="11">
        <v>1</v>
      </c>
      <c r="B109" s="16" t="s">
        <v>51</v>
      </c>
      <c r="C109" s="17">
        <v>43010989</v>
      </c>
      <c r="D109" s="18" t="s">
        <v>125</v>
      </c>
      <c r="E109" s="19">
        <v>1394161</v>
      </c>
      <c r="F109" s="19">
        <v>0</v>
      </c>
      <c r="G109" s="19">
        <v>1394161</v>
      </c>
      <c r="H109" s="19">
        <v>0</v>
      </c>
      <c r="I109" s="19">
        <v>0</v>
      </c>
      <c r="J109" s="19">
        <f t="shared" si="2"/>
        <v>-1394161</v>
      </c>
      <c r="K109" s="19">
        <v>0</v>
      </c>
    </row>
    <row r="110" spans="1:11" ht="15">
      <c r="A110" s="11">
        <v>1</v>
      </c>
      <c r="B110" s="16" t="s">
        <v>51</v>
      </c>
      <c r="C110" s="17">
        <v>43010990</v>
      </c>
      <c r="D110" s="18" t="s">
        <v>126</v>
      </c>
      <c r="E110" s="19">
        <v>2091241.53</v>
      </c>
      <c r="F110" s="19">
        <v>0</v>
      </c>
      <c r="G110" s="19">
        <v>2091241.53</v>
      </c>
      <c r="H110" s="19">
        <v>0</v>
      </c>
      <c r="I110" s="19">
        <v>0</v>
      </c>
      <c r="J110" s="19">
        <f t="shared" si="2"/>
        <v>-2091241.53</v>
      </c>
      <c r="K110" s="19">
        <v>0</v>
      </c>
    </row>
    <row r="111" spans="1:11" ht="15">
      <c r="A111" s="11">
        <v>1</v>
      </c>
      <c r="B111" s="16" t="s">
        <v>51</v>
      </c>
      <c r="C111" s="17">
        <v>43010991</v>
      </c>
      <c r="D111" s="18" t="s">
        <v>127</v>
      </c>
      <c r="E111" s="19">
        <v>1394161</v>
      </c>
      <c r="F111" s="19">
        <v>0</v>
      </c>
      <c r="G111" s="19">
        <v>1394161</v>
      </c>
      <c r="H111" s="19">
        <v>0</v>
      </c>
      <c r="I111" s="19">
        <v>0</v>
      </c>
      <c r="J111" s="19">
        <f t="shared" si="2"/>
        <v>-1394161</v>
      </c>
      <c r="K111" s="19">
        <v>0</v>
      </c>
    </row>
    <row r="112" spans="1:11" ht="15">
      <c r="A112" s="11">
        <v>1</v>
      </c>
      <c r="B112" s="16" t="s">
        <v>51</v>
      </c>
      <c r="C112" s="17">
        <v>43010992</v>
      </c>
      <c r="D112" s="18" t="s">
        <v>128</v>
      </c>
      <c r="E112" s="19">
        <v>1394161</v>
      </c>
      <c r="F112" s="19">
        <v>0</v>
      </c>
      <c r="G112" s="19">
        <v>1394161</v>
      </c>
      <c r="H112" s="19">
        <v>0</v>
      </c>
      <c r="I112" s="19">
        <v>0</v>
      </c>
      <c r="J112" s="19">
        <f t="shared" si="2"/>
        <v>-1394161</v>
      </c>
      <c r="K112" s="19">
        <v>0</v>
      </c>
    </row>
    <row r="113" spans="1:11" ht="15">
      <c r="A113" s="11">
        <v>1</v>
      </c>
      <c r="B113" s="16" t="s">
        <v>51</v>
      </c>
      <c r="C113" s="17">
        <v>43010993</v>
      </c>
      <c r="D113" s="18" t="s">
        <v>129</v>
      </c>
      <c r="E113" s="19">
        <v>1394161</v>
      </c>
      <c r="F113" s="19">
        <v>0</v>
      </c>
      <c r="G113" s="19">
        <v>1394161</v>
      </c>
      <c r="H113" s="19">
        <v>0</v>
      </c>
      <c r="I113" s="19">
        <v>0</v>
      </c>
      <c r="J113" s="19">
        <f t="shared" si="2"/>
        <v>-1394161</v>
      </c>
      <c r="K113" s="19">
        <v>0</v>
      </c>
    </row>
    <row r="114" spans="1:11" ht="15">
      <c r="A114" s="11">
        <v>1</v>
      </c>
      <c r="B114" s="16" t="s">
        <v>51</v>
      </c>
      <c r="C114" s="17">
        <v>43010994</v>
      </c>
      <c r="D114" s="18" t="s">
        <v>130</v>
      </c>
      <c r="E114" s="19">
        <v>1394161</v>
      </c>
      <c r="F114" s="19">
        <v>0</v>
      </c>
      <c r="G114" s="19">
        <v>1394161</v>
      </c>
      <c r="H114" s="19">
        <v>0</v>
      </c>
      <c r="I114" s="19">
        <v>0</v>
      </c>
      <c r="J114" s="19">
        <f t="shared" si="2"/>
        <v>-1394161</v>
      </c>
      <c r="K114" s="19">
        <v>0</v>
      </c>
    </row>
    <row r="115" spans="1:11" ht="15">
      <c r="A115" s="11">
        <v>1</v>
      </c>
      <c r="B115" s="16" t="s">
        <v>51</v>
      </c>
      <c r="C115" s="17">
        <v>43010995</v>
      </c>
      <c r="D115" s="18" t="s">
        <v>131</v>
      </c>
      <c r="E115" s="19">
        <v>1394161</v>
      </c>
      <c r="F115" s="19">
        <v>-358353.76</v>
      </c>
      <c r="G115" s="19">
        <v>1035807.24</v>
      </c>
      <c r="H115" s="19">
        <v>0</v>
      </c>
      <c r="I115" s="19">
        <v>0</v>
      </c>
      <c r="J115" s="19">
        <f t="shared" si="2"/>
        <v>-1394161</v>
      </c>
      <c r="K115" s="19">
        <v>0</v>
      </c>
    </row>
    <row r="116" spans="1:11" ht="15">
      <c r="A116" s="11">
        <v>1</v>
      </c>
      <c r="B116" s="16" t="s">
        <v>51</v>
      </c>
      <c r="C116" s="17">
        <v>43010996</v>
      </c>
      <c r="D116" s="18" t="s">
        <v>132</v>
      </c>
      <c r="E116" s="19">
        <v>1394161</v>
      </c>
      <c r="F116" s="19">
        <v>-1394161</v>
      </c>
      <c r="G116" s="19">
        <v>0</v>
      </c>
      <c r="H116" s="19">
        <v>0</v>
      </c>
      <c r="I116" s="19">
        <v>0</v>
      </c>
      <c r="J116" s="19">
        <f t="shared" si="2"/>
        <v>-1394161</v>
      </c>
      <c r="K116" s="19">
        <v>0</v>
      </c>
    </row>
    <row r="117" spans="1:11" ht="15">
      <c r="A117" s="11">
        <v>1</v>
      </c>
      <c r="B117" s="16" t="s">
        <v>51</v>
      </c>
      <c r="C117" s="17">
        <v>43010997</v>
      </c>
      <c r="D117" s="18" t="s">
        <v>133</v>
      </c>
      <c r="E117" s="19">
        <v>410784.46</v>
      </c>
      <c r="F117" s="19">
        <v>-410784.45</v>
      </c>
      <c r="G117" s="19">
        <v>0.01</v>
      </c>
      <c r="H117" s="19">
        <v>0</v>
      </c>
      <c r="I117" s="19">
        <v>0</v>
      </c>
      <c r="J117" s="19">
        <f t="shared" si="2"/>
        <v>-410784.46</v>
      </c>
      <c r="K117" s="19">
        <v>0</v>
      </c>
    </row>
    <row r="118" spans="1:11" ht="15">
      <c r="A118" s="11">
        <v>1</v>
      </c>
      <c r="B118" s="16" t="s">
        <v>51</v>
      </c>
      <c r="C118" s="17">
        <v>43010998</v>
      </c>
      <c r="D118" s="18" t="s">
        <v>134</v>
      </c>
      <c r="E118" s="19">
        <v>410784.46</v>
      </c>
      <c r="F118" s="19">
        <v>-410784.45</v>
      </c>
      <c r="G118" s="19">
        <v>0.01</v>
      </c>
      <c r="H118" s="19">
        <v>0</v>
      </c>
      <c r="I118" s="19">
        <v>0</v>
      </c>
      <c r="J118" s="19">
        <f t="shared" si="2"/>
        <v>-410784.46</v>
      </c>
      <c r="K118" s="19">
        <v>0</v>
      </c>
    </row>
    <row r="119" spans="1:11" ht="15">
      <c r="A119" s="11">
        <v>1</v>
      </c>
      <c r="B119" s="16" t="s">
        <v>51</v>
      </c>
      <c r="C119" s="17">
        <v>43010999</v>
      </c>
      <c r="D119" s="18" t="s">
        <v>135</v>
      </c>
      <c r="E119" s="19">
        <v>410784.46</v>
      </c>
      <c r="F119" s="19">
        <v>-410784.45</v>
      </c>
      <c r="G119" s="19">
        <v>0.01</v>
      </c>
      <c r="H119" s="19">
        <v>0</v>
      </c>
      <c r="I119" s="19">
        <v>0</v>
      </c>
      <c r="J119" s="19">
        <f t="shared" si="2"/>
        <v>-410784.46</v>
      </c>
      <c r="K119" s="19">
        <v>0</v>
      </c>
    </row>
    <row r="120" spans="1:11" ht="15">
      <c r="A120" s="11">
        <v>1</v>
      </c>
      <c r="B120" s="16" t="s">
        <v>51</v>
      </c>
      <c r="C120" s="17">
        <v>43011000</v>
      </c>
      <c r="D120" s="18" t="s">
        <v>136</v>
      </c>
      <c r="E120" s="19">
        <v>616176.68</v>
      </c>
      <c r="F120" s="19">
        <v>-616176.68</v>
      </c>
      <c r="G120" s="19">
        <v>0</v>
      </c>
      <c r="H120" s="19">
        <v>0</v>
      </c>
      <c r="I120" s="19">
        <v>0</v>
      </c>
      <c r="J120" s="19">
        <f t="shared" si="2"/>
        <v>-616176.68</v>
      </c>
      <c r="K120" s="19">
        <v>0</v>
      </c>
    </row>
    <row r="121" spans="1:11" ht="15">
      <c r="A121" s="11">
        <v>1</v>
      </c>
      <c r="B121" s="16" t="s">
        <v>51</v>
      </c>
      <c r="C121" s="17">
        <v>43011001</v>
      </c>
      <c r="D121" s="18" t="s">
        <v>137</v>
      </c>
      <c r="E121" s="19">
        <v>616176.68</v>
      </c>
      <c r="F121" s="19">
        <v>-616176.68</v>
      </c>
      <c r="G121" s="19">
        <v>0</v>
      </c>
      <c r="H121" s="19">
        <v>0</v>
      </c>
      <c r="I121" s="19">
        <v>0</v>
      </c>
      <c r="J121" s="19">
        <f t="shared" si="2"/>
        <v>-616176.68</v>
      </c>
      <c r="K121" s="19">
        <v>0</v>
      </c>
    </row>
    <row r="122" spans="1:11" ht="15">
      <c r="A122" s="11">
        <v>1</v>
      </c>
      <c r="B122" s="16" t="s">
        <v>51</v>
      </c>
      <c r="C122" s="17">
        <v>43011002</v>
      </c>
      <c r="D122" s="18" t="s">
        <v>138</v>
      </c>
      <c r="E122" s="19">
        <v>616176.68</v>
      </c>
      <c r="F122" s="19">
        <v>-616176.68</v>
      </c>
      <c r="G122" s="19">
        <v>0</v>
      </c>
      <c r="H122" s="19">
        <v>0</v>
      </c>
      <c r="I122" s="19">
        <v>0</v>
      </c>
      <c r="J122" s="19">
        <f t="shared" si="2"/>
        <v>-616176.68</v>
      </c>
      <c r="K122" s="19">
        <v>0</v>
      </c>
    </row>
    <row r="123" spans="1:11" ht="15">
      <c r="A123" s="11">
        <v>1</v>
      </c>
      <c r="B123" s="16" t="s">
        <v>51</v>
      </c>
      <c r="C123" s="17">
        <v>43011003</v>
      </c>
      <c r="D123" s="18" t="s">
        <v>139</v>
      </c>
      <c r="E123" s="19">
        <v>616176.68</v>
      </c>
      <c r="F123" s="19">
        <v>-616176.68</v>
      </c>
      <c r="G123" s="19">
        <v>0</v>
      </c>
      <c r="H123" s="19">
        <v>0</v>
      </c>
      <c r="I123" s="19">
        <v>0</v>
      </c>
      <c r="J123" s="19">
        <f t="shared" si="2"/>
        <v>-616176.68</v>
      </c>
      <c r="K123" s="19">
        <v>0</v>
      </c>
    </row>
    <row r="124" spans="1:11" ht="15">
      <c r="A124" s="11">
        <v>1</v>
      </c>
      <c r="B124" s="16" t="s">
        <v>51</v>
      </c>
      <c r="C124" s="17">
        <v>43011004</v>
      </c>
      <c r="D124" s="18" t="s">
        <v>140</v>
      </c>
      <c r="E124" s="19">
        <v>410784.46</v>
      </c>
      <c r="F124" s="19">
        <v>-410784.45</v>
      </c>
      <c r="G124" s="19">
        <v>0.01</v>
      </c>
      <c r="H124" s="19">
        <v>0</v>
      </c>
      <c r="I124" s="19">
        <v>0</v>
      </c>
      <c r="J124" s="19">
        <f t="shared" si="2"/>
        <v>-410784.46</v>
      </c>
      <c r="K124" s="19">
        <v>0</v>
      </c>
    </row>
    <row r="125" spans="1:11" ht="15">
      <c r="A125" s="11">
        <v>1</v>
      </c>
      <c r="B125" s="16" t="s">
        <v>51</v>
      </c>
      <c r="C125" s="17">
        <v>43011005</v>
      </c>
      <c r="D125" s="18" t="s">
        <v>141</v>
      </c>
      <c r="E125" s="19">
        <v>410784.46</v>
      </c>
      <c r="F125" s="19">
        <v>-410784.45</v>
      </c>
      <c r="G125" s="19">
        <v>0.01</v>
      </c>
      <c r="H125" s="19">
        <v>0</v>
      </c>
      <c r="I125" s="19">
        <v>0</v>
      </c>
      <c r="J125" s="19">
        <f t="shared" si="2"/>
        <v>-410784.46</v>
      </c>
      <c r="K125" s="19">
        <v>0</v>
      </c>
    </row>
    <row r="126" spans="1:11" ht="15">
      <c r="A126" s="11">
        <v>1</v>
      </c>
      <c r="B126" s="16" t="s">
        <v>51</v>
      </c>
      <c r="C126" s="17">
        <v>43011006</v>
      </c>
      <c r="D126" s="18" t="s">
        <v>142</v>
      </c>
      <c r="E126" s="19">
        <v>410784.46</v>
      </c>
      <c r="F126" s="19">
        <v>-410784.45</v>
      </c>
      <c r="G126" s="19">
        <v>0.01</v>
      </c>
      <c r="H126" s="19">
        <v>0</v>
      </c>
      <c r="I126" s="19">
        <v>0</v>
      </c>
      <c r="J126" s="19">
        <f t="shared" si="2"/>
        <v>-410784.46</v>
      </c>
      <c r="K126" s="19">
        <v>0</v>
      </c>
    </row>
    <row r="127" spans="1:11" ht="15">
      <c r="A127" s="11">
        <v>1</v>
      </c>
      <c r="B127" s="16" t="s">
        <v>51</v>
      </c>
      <c r="C127" s="17">
        <v>43011007</v>
      </c>
      <c r="D127" s="18" t="s">
        <v>143</v>
      </c>
      <c r="E127" s="19">
        <v>410784.46</v>
      </c>
      <c r="F127" s="19">
        <v>-410784.45</v>
      </c>
      <c r="G127" s="19">
        <v>0.01</v>
      </c>
      <c r="H127" s="19">
        <v>0</v>
      </c>
      <c r="I127" s="19">
        <v>0</v>
      </c>
      <c r="J127" s="19">
        <f t="shared" si="2"/>
        <v>-410784.46</v>
      </c>
      <c r="K127" s="19">
        <v>0</v>
      </c>
    </row>
    <row r="128" spans="1:11" ht="15">
      <c r="A128" s="11">
        <v>1</v>
      </c>
      <c r="B128" s="16" t="s">
        <v>51</v>
      </c>
      <c r="C128" s="17">
        <v>43011008</v>
      </c>
      <c r="D128" s="18" t="s">
        <v>144</v>
      </c>
      <c r="E128" s="19">
        <v>616176.68</v>
      </c>
      <c r="F128" s="19">
        <v>-616176.68</v>
      </c>
      <c r="G128" s="19">
        <v>0</v>
      </c>
      <c r="H128" s="19">
        <v>0</v>
      </c>
      <c r="I128" s="19">
        <v>0</v>
      </c>
      <c r="J128" s="19">
        <f t="shared" si="2"/>
        <v>-616176.68</v>
      </c>
      <c r="K128" s="19">
        <v>0</v>
      </c>
    </row>
    <row r="129" spans="1:11" ht="15">
      <c r="A129" s="11">
        <v>1</v>
      </c>
      <c r="B129" s="16" t="s">
        <v>51</v>
      </c>
      <c r="C129" s="17">
        <v>43011009</v>
      </c>
      <c r="D129" s="18" t="s">
        <v>145</v>
      </c>
      <c r="E129" s="19">
        <v>616176.68</v>
      </c>
      <c r="F129" s="19">
        <v>-616176.68</v>
      </c>
      <c r="G129" s="19">
        <v>0</v>
      </c>
      <c r="H129" s="19">
        <v>0</v>
      </c>
      <c r="I129" s="19">
        <v>0</v>
      </c>
      <c r="J129" s="19">
        <f t="shared" si="2"/>
        <v>-616176.68</v>
      </c>
      <c r="K129" s="19">
        <v>0</v>
      </c>
    </row>
    <row r="130" spans="1:11" ht="15">
      <c r="A130" s="11">
        <v>1</v>
      </c>
      <c r="B130" s="16" t="s">
        <v>51</v>
      </c>
      <c r="C130" s="17">
        <v>43011010</v>
      </c>
      <c r="D130" s="18" t="s">
        <v>146</v>
      </c>
      <c r="E130" s="19">
        <v>616176.68</v>
      </c>
      <c r="F130" s="19">
        <v>-616176.68</v>
      </c>
      <c r="G130" s="19">
        <v>0</v>
      </c>
      <c r="H130" s="19">
        <v>0</v>
      </c>
      <c r="I130" s="19">
        <v>0</v>
      </c>
      <c r="J130" s="19">
        <f t="shared" si="2"/>
        <v>-616176.68</v>
      </c>
      <c r="K130" s="19">
        <v>0</v>
      </c>
    </row>
    <row r="131" spans="1:11" ht="15">
      <c r="A131" s="11">
        <v>1</v>
      </c>
      <c r="B131" s="16" t="s">
        <v>51</v>
      </c>
      <c r="C131" s="17">
        <v>43011011</v>
      </c>
      <c r="D131" s="18" t="s">
        <v>147</v>
      </c>
      <c r="E131" s="19">
        <v>616176.68</v>
      </c>
      <c r="F131" s="19">
        <v>-616176.68</v>
      </c>
      <c r="G131" s="19">
        <v>0</v>
      </c>
      <c r="H131" s="19">
        <v>0</v>
      </c>
      <c r="I131" s="19">
        <v>0</v>
      </c>
      <c r="J131" s="19">
        <f t="shared" si="2"/>
        <v>-616176.68</v>
      </c>
      <c r="K131" s="19">
        <v>0</v>
      </c>
    </row>
    <row r="132" spans="1:11" ht="15">
      <c r="A132" s="11">
        <v>1</v>
      </c>
      <c r="B132" s="16" t="s">
        <v>51</v>
      </c>
      <c r="C132" s="17">
        <v>43011012</v>
      </c>
      <c r="D132" s="18" t="s">
        <v>148</v>
      </c>
      <c r="E132" s="19">
        <v>410784.46</v>
      </c>
      <c r="F132" s="19">
        <v>-410784.45</v>
      </c>
      <c r="G132" s="19">
        <v>0.01</v>
      </c>
      <c r="H132" s="19">
        <v>0</v>
      </c>
      <c r="I132" s="19">
        <v>0</v>
      </c>
      <c r="J132" s="19">
        <f t="shared" si="2"/>
        <v>-410784.46</v>
      </c>
      <c r="K132" s="19">
        <v>0</v>
      </c>
    </row>
    <row r="133" spans="1:11" ht="15">
      <c r="A133" s="11">
        <v>1</v>
      </c>
      <c r="B133" s="16" t="s">
        <v>51</v>
      </c>
      <c r="C133" s="17">
        <v>43011013</v>
      </c>
      <c r="D133" s="18" t="s">
        <v>149</v>
      </c>
      <c r="E133" s="19">
        <v>1454328.89</v>
      </c>
      <c r="F133" s="19">
        <v>-1454328.89</v>
      </c>
      <c r="G133" s="19">
        <v>0</v>
      </c>
      <c r="H133" s="19">
        <v>0</v>
      </c>
      <c r="I133" s="19">
        <v>0</v>
      </c>
      <c r="J133" s="19">
        <f aca="true" t="shared" si="3" ref="J133:J198">H133-E133</f>
        <v>-1454328.89</v>
      </c>
      <c r="K133" s="19">
        <v>0</v>
      </c>
    </row>
    <row r="134" spans="1:11" ht="15">
      <c r="A134" s="11">
        <v>1</v>
      </c>
      <c r="B134" s="16" t="s">
        <v>51</v>
      </c>
      <c r="C134" s="17">
        <v>43011014</v>
      </c>
      <c r="D134" s="18" t="s">
        <v>150</v>
      </c>
      <c r="E134" s="19">
        <v>1454328.89</v>
      </c>
      <c r="F134" s="19">
        <v>-1454328.89</v>
      </c>
      <c r="G134" s="19">
        <v>0</v>
      </c>
      <c r="H134" s="19">
        <v>0</v>
      </c>
      <c r="I134" s="19">
        <v>0</v>
      </c>
      <c r="J134" s="19">
        <f t="shared" si="3"/>
        <v>-1454328.89</v>
      </c>
      <c r="K134" s="19">
        <v>0</v>
      </c>
    </row>
    <row r="135" spans="1:11" ht="15">
      <c r="A135" s="11">
        <v>1</v>
      </c>
      <c r="B135" s="16" t="s">
        <v>51</v>
      </c>
      <c r="C135" s="17">
        <v>43011015</v>
      </c>
      <c r="D135" s="18" t="s">
        <v>151</v>
      </c>
      <c r="E135" s="19">
        <v>161151.06</v>
      </c>
      <c r="F135" s="19">
        <v>0</v>
      </c>
      <c r="G135" s="19">
        <v>161151.06</v>
      </c>
      <c r="H135" s="19">
        <v>0</v>
      </c>
      <c r="I135" s="19">
        <v>0</v>
      </c>
      <c r="J135" s="19">
        <f t="shared" si="3"/>
        <v>-161151.06</v>
      </c>
      <c r="K135" s="19">
        <v>0</v>
      </c>
    </row>
    <row r="136" spans="1:11" ht="15">
      <c r="A136" s="11">
        <v>1</v>
      </c>
      <c r="B136" s="16" t="s">
        <v>51</v>
      </c>
      <c r="C136" s="17">
        <v>43011016</v>
      </c>
      <c r="D136" s="18" t="s">
        <v>152</v>
      </c>
      <c r="E136" s="19">
        <v>161151.06</v>
      </c>
      <c r="F136" s="19">
        <v>0</v>
      </c>
      <c r="G136" s="19">
        <v>161151.06</v>
      </c>
      <c r="H136" s="19">
        <v>0</v>
      </c>
      <c r="I136" s="19">
        <v>0</v>
      </c>
      <c r="J136" s="19">
        <f t="shared" si="3"/>
        <v>-161151.06</v>
      </c>
      <c r="K136" s="19">
        <v>0</v>
      </c>
    </row>
    <row r="137" spans="1:11" ht="15">
      <c r="A137" s="11">
        <v>1</v>
      </c>
      <c r="B137" s="16" t="s">
        <v>51</v>
      </c>
      <c r="C137" s="17">
        <v>43011018</v>
      </c>
      <c r="D137" s="18" t="s">
        <v>153</v>
      </c>
      <c r="E137" s="19">
        <v>30000</v>
      </c>
      <c r="F137" s="19">
        <v>0</v>
      </c>
      <c r="G137" s="19">
        <v>30000</v>
      </c>
      <c r="H137" s="19">
        <v>0</v>
      </c>
      <c r="I137" s="19">
        <v>0</v>
      </c>
      <c r="J137" s="19">
        <f t="shared" si="3"/>
        <v>-30000</v>
      </c>
      <c r="K137" s="19">
        <v>0</v>
      </c>
    </row>
    <row r="138" spans="1:11" ht="15">
      <c r="A138" s="11">
        <v>1</v>
      </c>
      <c r="B138" s="16" t="s">
        <v>51</v>
      </c>
      <c r="C138" s="17">
        <v>43011019</v>
      </c>
      <c r="D138" s="18" t="s">
        <v>154</v>
      </c>
      <c r="E138" s="19">
        <v>293645.04</v>
      </c>
      <c r="F138" s="19">
        <v>0</v>
      </c>
      <c r="G138" s="19">
        <v>293645.04</v>
      </c>
      <c r="H138" s="19">
        <v>0</v>
      </c>
      <c r="I138" s="19">
        <v>0</v>
      </c>
      <c r="J138" s="19">
        <f t="shared" si="3"/>
        <v>-293645.04</v>
      </c>
      <c r="K138" s="19">
        <v>0</v>
      </c>
    </row>
    <row r="139" spans="1:11" ht="15">
      <c r="A139" s="11">
        <v>1</v>
      </c>
      <c r="B139" s="16" t="s">
        <v>51</v>
      </c>
      <c r="C139" s="17">
        <v>43011020</v>
      </c>
      <c r="D139" s="18" t="s">
        <v>155</v>
      </c>
      <c r="E139" s="19">
        <v>4901338.51</v>
      </c>
      <c r="F139" s="19">
        <v>0</v>
      </c>
      <c r="G139" s="19">
        <v>4901338.51</v>
      </c>
      <c r="H139" s="19">
        <v>0</v>
      </c>
      <c r="I139" s="19">
        <v>0</v>
      </c>
      <c r="J139" s="19">
        <f t="shared" si="3"/>
        <v>-4901338.51</v>
      </c>
      <c r="K139" s="19">
        <v>0</v>
      </c>
    </row>
    <row r="140" spans="1:11" ht="15">
      <c r="A140" s="11">
        <v>1</v>
      </c>
      <c r="B140" s="16" t="s">
        <v>51</v>
      </c>
      <c r="C140" s="17">
        <v>43011021</v>
      </c>
      <c r="D140" s="18" t="s">
        <v>156</v>
      </c>
      <c r="E140" s="19">
        <v>0</v>
      </c>
      <c r="F140" s="19">
        <v>0</v>
      </c>
      <c r="G140" s="19">
        <v>0</v>
      </c>
      <c r="H140" s="19">
        <v>12952</v>
      </c>
      <c r="I140" s="19">
        <v>12952</v>
      </c>
      <c r="J140" s="19">
        <f t="shared" si="3"/>
        <v>12952</v>
      </c>
      <c r="K140" s="19">
        <v>12952</v>
      </c>
    </row>
    <row r="141" spans="1:11" ht="15">
      <c r="A141" s="11">
        <v>1</v>
      </c>
      <c r="B141" s="12" t="s">
        <v>51</v>
      </c>
      <c r="C141" s="13">
        <v>45010000</v>
      </c>
      <c r="D141" s="14" t="s">
        <v>157</v>
      </c>
      <c r="E141" s="15">
        <v>358579.73</v>
      </c>
      <c r="F141" s="15">
        <v>0</v>
      </c>
      <c r="G141" s="15">
        <v>358579.73</v>
      </c>
      <c r="H141" s="15">
        <v>289513.92</v>
      </c>
      <c r="I141" s="15">
        <v>289513.92</v>
      </c>
      <c r="J141" s="15">
        <f t="shared" si="3"/>
        <v>-69065.81</v>
      </c>
      <c r="K141" s="15">
        <f>SUM(K142:K146)</f>
        <v>3997.1899999999996</v>
      </c>
    </row>
    <row r="142" spans="1:11" ht="15">
      <c r="A142" s="11">
        <v>1</v>
      </c>
      <c r="B142" s="16" t="s">
        <v>51</v>
      </c>
      <c r="C142" s="17">
        <v>45011101</v>
      </c>
      <c r="D142" s="18" t="s">
        <v>158</v>
      </c>
      <c r="E142" s="19">
        <v>132.96</v>
      </c>
      <c r="F142" s="19">
        <v>0</v>
      </c>
      <c r="G142" s="19">
        <v>132.96</v>
      </c>
      <c r="H142" s="19">
        <v>0</v>
      </c>
      <c r="I142" s="19">
        <v>0</v>
      </c>
      <c r="J142" s="19">
        <f t="shared" si="3"/>
        <v>-132.96</v>
      </c>
      <c r="K142" s="19">
        <v>0</v>
      </c>
    </row>
    <row r="143" spans="1:11" ht="15">
      <c r="A143" s="11">
        <v>1</v>
      </c>
      <c r="B143" s="16" t="s">
        <v>51</v>
      </c>
      <c r="C143" s="17">
        <v>45011102</v>
      </c>
      <c r="D143" s="18" t="s">
        <v>159</v>
      </c>
      <c r="E143" s="19">
        <v>0</v>
      </c>
      <c r="F143" s="19">
        <v>0</v>
      </c>
      <c r="G143" s="19">
        <v>0</v>
      </c>
      <c r="H143" s="19">
        <v>2132.66</v>
      </c>
      <c r="I143" s="19">
        <v>2132.66</v>
      </c>
      <c r="J143" s="19">
        <f t="shared" si="3"/>
        <v>2132.66</v>
      </c>
      <c r="K143" s="19">
        <v>2132.66</v>
      </c>
    </row>
    <row r="144" spans="1:11" ht="15">
      <c r="A144" s="11">
        <v>1</v>
      </c>
      <c r="B144" s="16" t="s">
        <v>51</v>
      </c>
      <c r="C144" s="17">
        <v>45011103</v>
      </c>
      <c r="D144" s="18" t="s">
        <v>160</v>
      </c>
      <c r="E144" s="19">
        <v>0</v>
      </c>
      <c r="F144" s="19">
        <v>0</v>
      </c>
      <c r="G144" s="19">
        <v>0</v>
      </c>
      <c r="H144" s="19">
        <v>490.95</v>
      </c>
      <c r="I144" s="19">
        <v>490.95</v>
      </c>
      <c r="J144" s="19">
        <f t="shared" si="3"/>
        <v>490.95</v>
      </c>
      <c r="K144" s="19">
        <v>490.95</v>
      </c>
    </row>
    <row r="145" spans="1:11" ht="15">
      <c r="A145" s="11">
        <v>1</v>
      </c>
      <c r="B145" s="16" t="s">
        <v>51</v>
      </c>
      <c r="C145" s="17">
        <v>45011104</v>
      </c>
      <c r="D145" s="18" t="s">
        <v>161</v>
      </c>
      <c r="E145" s="19">
        <v>0</v>
      </c>
      <c r="F145" s="19">
        <v>0</v>
      </c>
      <c r="G145" s="19">
        <v>0</v>
      </c>
      <c r="H145" s="19">
        <v>1373.58</v>
      </c>
      <c r="I145" s="19">
        <v>1373.58</v>
      </c>
      <c r="J145" s="19">
        <f t="shared" si="3"/>
        <v>1373.58</v>
      </c>
      <c r="K145" s="19">
        <v>1373.58</v>
      </c>
    </row>
    <row r="146" spans="1:11" ht="15">
      <c r="A146" s="11">
        <v>1</v>
      </c>
      <c r="B146" s="16" t="s">
        <v>51</v>
      </c>
      <c r="C146" s="17">
        <v>45011107</v>
      </c>
      <c r="D146" s="18" t="s">
        <v>162</v>
      </c>
      <c r="E146" s="19">
        <v>358446.77</v>
      </c>
      <c r="F146" s="19">
        <v>0</v>
      </c>
      <c r="G146" s="19">
        <v>358446.77</v>
      </c>
      <c r="H146" s="19">
        <v>285516.73</v>
      </c>
      <c r="I146" s="19">
        <v>285516.73</v>
      </c>
      <c r="J146" s="19">
        <f t="shared" si="3"/>
        <v>-72930.04000000004</v>
      </c>
      <c r="K146" s="19">
        <v>0</v>
      </c>
    </row>
    <row r="147" spans="1:11" ht="15">
      <c r="A147" s="11">
        <v>1</v>
      </c>
      <c r="B147" s="12" t="s">
        <v>163</v>
      </c>
      <c r="C147" s="13">
        <v>50000000</v>
      </c>
      <c r="D147" s="14" t="s">
        <v>164</v>
      </c>
      <c r="E147" s="15">
        <v>46818982.71</v>
      </c>
      <c r="F147" s="15">
        <v>0</v>
      </c>
      <c r="G147" s="15">
        <v>50026199.71</v>
      </c>
      <c r="H147" s="15">
        <v>29017703.41</v>
      </c>
      <c r="I147" s="15">
        <v>29017703.41</v>
      </c>
      <c r="J147" s="15">
        <f t="shared" si="3"/>
        <v>-17801279.3</v>
      </c>
      <c r="K147" s="15">
        <f>K148</f>
        <v>1612598.0599999998</v>
      </c>
    </row>
    <row r="148" spans="1:11" ht="15">
      <c r="A148" s="11">
        <v>1</v>
      </c>
      <c r="B148" s="12" t="s">
        <v>163</v>
      </c>
      <c r="C148" s="13">
        <v>51040000</v>
      </c>
      <c r="D148" s="14" t="s">
        <v>165</v>
      </c>
      <c r="E148" s="15">
        <v>46818982.71</v>
      </c>
      <c r="F148" s="15">
        <v>0</v>
      </c>
      <c r="G148" s="15">
        <v>50026199.71</v>
      </c>
      <c r="H148" s="15">
        <v>29017703.41</v>
      </c>
      <c r="I148" s="15">
        <v>29017703.41</v>
      </c>
      <c r="J148" s="15">
        <f t="shared" si="3"/>
        <v>-17801279.3</v>
      </c>
      <c r="K148" s="15">
        <f>SUM(K149:K191)</f>
        <v>1612598.0599999998</v>
      </c>
    </row>
    <row r="149" spans="1:11" ht="15">
      <c r="A149" s="11">
        <v>1</v>
      </c>
      <c r="B149" s="16" t="s">
        <v>163</v>
      </c>
      <c r="C149" s="17">
        <v>51041351</v>
      </c>
      <c r="D149" s="18" t="s">
        <v>166</v>
      </c>
      <c r="E149" s="19">
        <v>88604.98</v>
      </c>
      <c r="F149" s="19">
        <v>0</v>
      </c>
      <c r="G149" s="19">
        <v>88604.98</v>
      </c>
      <c r="H149" s="19">
        <v>199763.22</v>
      </c>
      <c r="I149" s="19">
        <v>199763.22</v>
      </c>
      <c r="J149" s="19">
        <f t="shared" si="3"/>
        <v>111158.24</v>
      </c>
      <c r="K149" s="19">
        <v>111158.24</v>
      </c>
    </row>
    <row r="150" spans="1:11" ht="15">
      <c r="A150" s="11">
        <v>1</v>
      </c>
      <c r="B150" s="16" t="s">
        <v>163</v>
      </c>
      <c r="C150" s="17">
        <v>51041352</v>
      </c>
      <c r="D150" s="18" t="s">
        <v>167</v>
      </c>
      <c r="E150" s="19">
        <v>72100</v>
      </c>
      <c r="F150" s="19">
        <v>0</v>
      </c>
      <c r="G150" s="19">
        <v>72100</v>
      </c>
      <c r="H150" s="19">
        <v>29100</v>
      </c>
      <c r="I150" s="19">
        <v>29100</v>
      </c>
      <c r="J150" s="19">
        <f t="shared" si="3"/>
        <v>-43000</v>
      </c>
      <c r="K150" s="19">
        <v>0</v>
      </c>
    </row>
    <row r="151" spans="1:11" ht="15">
      <c r="A151" s="11">
        <v>1</v>
      </c>
      <c r="B151" s="16" t="s">
        <v>163</v>
      </c>
      <c r="C151" s="17">
        <v>51041353</v>
      </c>
      <c r="D151" s="18" t="s">
        <v>168</v>
      </c>
      <c r="E151" s="19">
        <v>23548.16</v>
      </c>
      <c r="F151" s="19">
        <v>0</v>
      </c>
      <c r="G151" s="19">
        <v>23548.16</v>
      </c>
      <c r="H151" s="19">
        <v>17765</v>
      </c>
      <c r="I151" s="19">
        <v>17765</v>
      </c>
      <c r="J151" s="19">
        <f t="shared" si="3"/>
        <v>-5783.16</v>
      </c>
      <c r="K151" s="19">
        <v>0</v>
      </c>
    </row>
    <row r="152" spans="1:11" ht="15">
      <c r="A152" s="11">
        <v>1</v>
      </c>
      <c r="B152" s="16" t="s">
        <v>163</v>
      </c>
      <c r="C152" s="17">
        <v>51041354</v>
      </c>
      <c r="D152" s="18" t="s">
        <v>169</v>
      </c>
      <c r="E152" s="19">
        <v>7440</v>
      </c>
      <c r="F152" s="19">
        <v>0</v>
      </c>
      <c r="G152" s="19">
        <v>7440</v>
      </c>
      <c r="H152" s="19">
        <v>0</v>
      </c>
      <c r="I152" s="19">
        <v>0</v>
      </c>
      <c r="J152" s="19">
        <f t="shared" si="3"/>
        <v>-7440</v>
      </c>
      <c r="K152" s="19">
        <v>0</v>
      </c>
    </row>
    <row r="153" spans="1:11" ht="15">
      <c r="A153" s="11">
        <v>1</v>
      </c>
      <c r="B153" s="16" t="s">
        <v>163</v>
      </c>
      <c r="C153" s="17">
        <v>51041355</v>
      </c>
      <c r="D153" s="18" t="s">
        <v>170</v>
      </c>
      <c r="E153" s="19">
        <v>42795.97</v>
      </c>
      <c r="F153" s="19">
        <v>0</v>
      </c>
      <c r="G153" s="19">
        <v>42795.97</v>
      </c>
      <c r="H153" s="19">
        <v>0</v>
      </c>
      <c r="I153" s="19">
        <v>0</v>
      </c>
      <c r="J153" s="19">
        <f t="shared" si="3"/>
        <v>-42795.97</v>
      </c>
      <c r="K153" s="19">
        <v>0</v>
      </c>
    </row>
    <row r="154" spans="1:11" ht="15">
      <c r="A154" s="11">
        <v>1</v>
      </c>
      <c r="B154" s="16" t="s">
        <v>163</v>
      </c>
      <c r="C154" s="17">
        <v>51041356</v>
      </c>
      <c r="D154" s="18" t="s">
        <v>171</v>
      </c>
      <c r="E154" s="19">
        <v>122192</v>
      </c>
      <c r="F154" s="19">
        <v>0</v>
      </c>
      <c r="G154" s="19">
        <v>122192</v>
      </c>
      <c r="H154" s="19">
        <v>106384.5</v>
      </c>
      <c r="I154" s="19">
        <v>106384.5</v>
      </c>
      <c r="J154" s="19">
        <f t="shared" si="3"/>
        <v>-15807.5</v>
      </c>
      <c r="K154" s="19">
        <v>0</v>
      </c>
    </row>
    <row r="155" spans="1:11" ht="15">
      <c r="A155" s="11">
        <v>1</v>
      </c>
      <c r="B155" s="16" t="s">
        <v>163</v>
      </c>
      <c r="C155" s="17">
        <v>51041357</v>
      </c>
      <c r="D155" s="18" t="s">
        <v>172</v>
      </c>
      <c r="E155" s="19">
        <v>0</v>
      </c>
      <c r="F155" s="19">
        <v>0</v>
      </c>
      <c r="G155" s="19">
        <v>0</v>
      </c>
      <c r="H155" s="19">
        <v>682</v>
      </c>
      <c r="I155" s="19">
        <v>682</v>
      </c>
      <c r="J155" s="19">
        <f t="shared" si="3"/>
        <v>682</v>
      </c>
      <c r="K155" s="19">
        <v>682</v>
      </c>
    </row>
    <row r="156" spans="1:11" ht="15">
      <c r="A156" s="11">
        <v>1</v>
      </c>
      <c r="B156" s="16" t="s">
        <v>163</v>
      </c>
      <c r="C156" s="17">
        <v>51041358</v>
      </c>
      <c r="D156" s="18" t="s">
        <v>173</v>
      </c>
      <c r="E156" s="19">
        <v>118140.91</v>
      </c>
      <c r="F156" s="19">
        <v>0</v>
      </c>
      <c r="G156" s="19">
        <v>118140.91</v>
      </c>
      <c r="H156" s="19">
        <v>117771</v>
      </c>
      <c r="I156" s="19">
        <v>117771</v>
      </c>
      <c r="J156" s="19">
        <f t="shared" si="3"/>
        <v>-369.9100000000035</v>
      </c>
      <c r="K156" s="19">
        <v>0</v>
      </c>
    </row>
    <row r="157" spans="1:11" ht="15">
      <c r="A157" s="11">
        <v>1</v>
      </c>
      <c r="B157" s="16" t="s">
        <v>163</v>
      </c>
      <c r="C157" s="17">
        <v>51041359</v>
      </c>
      <c r="D157" s="18" t="s">
        <v>174</v>
      </c>
      <c r="E157" s="19">
        <v>0</v>
      </c>
      <c r="F157" s="19">
        <v>0</v>
      </c>
      <c r="G157" s="19">
        <v>0</v>
      </c>
      <c r="H157" s="19">
        <v>131</v>
      </c>
      <c r="I157" s="19">
        <v>131</v>
      </c>
      <c r="J157" s="19">
        <f t="shared" si="3"/>
        <v>131</v>
      </c>
      <c r="K157" s="19">
        <v>131</v>
      </c>
    </row>
    <row r="158" spans="1:11" ht="15">
      <c r="A158" s="11">
        <v>1</v>
      </c>
      <c r="B158" s="16" t="s">
        <v>163</v>
      </c>
      <c r="C158" s="17">
        <v>51041360</v>
      </c>
      <c r="D158" s="18" t="s">
        <v>175</v>
      </c>
      <c r="E158" s="19">
        <v>86840</v>
      </c>
      <c r="F158" s="19">
        <v>0</v>
      </c>
      <c r="G158" s="19">
        <v>86840</v>
      </c>
      <c r="H158" s="19">
        <v>75000</v>
      </c>
      <c r="I158" s="19">
        <v>75000</v>
      </c>
      <c r="J158" s="19">
        <f t="shared" si="3"/>
        <v>-11840</v>
      </c>
      <c r="K158" s="19">
        <v>0</v>
      </c>
    </row>
    <row r="159" spans="1:11" ht="15">
      <c r="A159" s="11">
        <v>1</v>
      </c>
      <c r="B159" s="16" t="s">
        <v>163</v>
      </c>
      <c r="C159" s="17">
        <v>51041361</v>
      </c>
      <c r="D159" s="18" t="s">
        <v>176</v>
      </c>
      <c r="E159" s="19">
        <v>491200</v>
      </c>
      <c r="F159" s="19">
        <v>0</v>
      </c>
      <c r="G159" s="19">
        <v>491200</v>
      </c>
      <c r="H159" s="19">
        <v>421131</v>
      </c>
      <c r="I159" s="19">
        <v>421131</v>
      </c>
      <c r="J159" s="19">
        <f t="shared" si="3"/>
        <v>-70069</v>
      </c>
      <c r="K159" s="19">
        <v>0</v>
      </c>
    </row>
    <row r="160" spans="1:11" ht="15">
      <c r="A160" s="11">
        <v>1</v>
      </c>
      <c r="B160" s="16" t="s">
        <v>163</v>
      </c>
      <c r="C160" s="17">
        <v>51041362</v>
      </c>
      <c r="D160" s="18" t="s">
        <v>177</v>
      </c>
      <c r="E160" s="19">
        <v>15928</v>
      </c>
      <c r="F160" s="19">
        <v>0</v>
      </c>
      <c r="G160" s="19">
        <v>15928</v>
      </c>
      <c r="H160" s="19">
        <v>6193.92</v>
      </c>
      <c r="I160" s="19">
        <v>6193.92</v>
      </c>
      <c r="J160" s="19">
        <f t="shared" si="3"/>
        <v>-9734.08</v>
      </c>
      <c r="K160" s="19">
        <v>0</v>
      </c>
    </row>
    <row r="161" spans="1:11" ht="15">
      <c r="A161" s="11">
        <v>1</v>
      </c>
      <c r="B161" s="16" t="s">
        <v>163</v>
      </c>
      <c r="C161" s="17">
        <v>51041364</v>
      </c>
      <c r="D161" s="18" t="s">
        <v>178</v>
      </c>
      <c r="E161" s="19">
        <v>639352.8</v>
      </c>
      <c r="F161" s="19">
        <v>0</v>
      </c>
      <c r="G161" s="19">
        <v>639352.8</v>
      </c>
      <c r="H161" s="19">
        <v>1231208.65</v>
      </c>
      <c r="I161" s="19">
        <v>1231208.65</v>
      </c>
      <c r="J161" s="19">
        <f t="shared" si="3"/>
        <v>591855.8499999999</v>
      </c>
      <c r="K161" s="19">
        <v>591855.8499999999</v>
      </c>
    </row>
    <row r="162" spans="1:11" ht="15">
      <c r="A162" s="11">
        <v>1</v>
      </c>
      <c r="B162" s="16" t="s">
        <v>163</v>
      </c>
      <c r="C162" s="17">
        <v>51041367</v>
      </c>
      <c r="D162" s="18" t="s">
        <v>179</v>
      </c>
      <c r="E162" s="19">
        <v>16959.79</v>
      </c>
      <c r="F162" s="19">
        <v>0</v>
      </c>
      <c r="G162" s="19">
        <v>16959.79</v>
      </c>
      <c r="H162" s="19">
        <v>13162</v>
      </c>
      <c r="I162" s="19">
        <v>13162</v>
      </c>
      <c r="J162" s="19">
        <f t="shared" si="3"/>
        <v>-3797.790000000001</v>
      </c>
      <c r="K162" s="19">
        <v>0</v>
      </c>
    </row>
    <row r="163" spans="1:11" ht="15">
      <c r="A163" s="11">
        <v>1</v>
      </c>
      <c r="B163" s="16" t="s">
        <v>163</v>
      </c>
      <c r="C163" s="17">
        <v>51041368</v>
      </c>
      <c r="D163" s="18" t="s">
        <v>180</v>
      </c>
      <c r="E163" s="19">
        <v>118477.71</v>
      </c>
      <c r="F163" s="19">
        <v>0</v>
      </c>
      <c r="G163" s="19">
        <v>118477.71</v>
      </c>
      <c r="H163" s="19">
        <v>82211</v>
      </c>
      <c r="I163" s="19">
        <v>82211</v>
      </c>
      <c r="J163" s="19">
        <f t="shared" si="3"/>
        <v>-36266.71000000001</v>
      </c>
      <c r="K163" s="19">
        <v>0</v>
      </c>
    </row>
    <row r="164" spans="1:11" ht="15">
      <c r="A164" s="11">
        <v>1</v>
      </c>
      <c r="B164" s="16" t="s">
        <v>163</v>
      </c>
      <c r="C164" s="17">
        <v>51041369</v>
      </c>
      <c r="D164" s="18" t="s">
        <v>181</v>
      </c>
      <c r="E164" s="19">
        <v>52283.43</v>
      </c>
      <c r="F164" s="19">
        <v>0</v>
      </c>
      <c r="G164" s="19">
        <v>52283.43</v>
      </c>
      <c r="H164" s="19">
        <v>106296</v>
      </c>
      <c r="I164" s="19">
        <v>106296</v>
      </c>
      <c r="J164" s="19">
        <f t="shared" si="3"/>
        <v>54012.57</v>
      </c>
      <c r="K164" s="19">
        <v>54012.57</v>
      </c>
    </row>
    <row r="165" spans="1:11" ht="15">
      <c r="A165" s="11">
        <v>1</v>
      </c>
      <c r="B165" s="16" t="s">
        <v>163</v>
      </c>
      <c r="C165" s="17">
        <v>51041370</v>
      </c>
      <c r="D165" s="18" t="s">
        <v>182</v>
      </c>
      <c r="E165" s="19">
        <v>9543.66</v>
      </c>
      <c r="F165" s="19">
        <v>0</v>
      </c>
      <c r="G165" s="19">
        <v>9543.66</v>
      </c>
      <c r="H165" s="19">
        <v>7388</v>
      </c>
      <c r="I165" s="19">
        <v>7388</v>
      </c>
      <c r="J165" s="19">
        <f t="shared" si="3"/>
        <v>-2155.66</v>
      </c>
      <c r="K165" s="19">
        <v>0</v>
      </c>
    </row>
    <row r="166" spans="1:11" ht="15">
      <c r="A166" s="11">
        <v>1</v>
      </c>
      <c r="B166" s="16" t="s">
        <v>163</v>
      </c>
      <c r="C166" s="17">
        <v>51041371</v>
      </c>
      <c r="D166" s="18" t="s">
        <v>183</v>
      </c>
      <c r="E166" s="19">
        <v>400500</v>
      </c>
      <c r="F166" s="19">
        <v>0</v>
      </c>
      <c r="G166" s="19">
        <v>400500</v>
      </c>
      <c r="H166" s="19">
        <v>123123.06</v>
      </c>
      <c r="I166" s="19">
        <v>123123.06</v>
      </c>
      <c r="J166" s="19">
        <f t="shared" si="3"/>
        <v>-277376.94</v>
      </c>
      <c r="K166" s="19">
        <v>0</v>
      </c>
    </row>
    <row r="167" spans="1:11" ht="15">
      <c r="A167" s="11">
        <v>1</v>
      </c>
      <c r="B167" s="16" t="s">
        <v>163</v>
      </c>
      <c r="C167" s="17">
        <v>51041372</v>
      </c>
      <c r="D167" s="18" t="s">
        <v>184</v>
      </c>
      <c r="E167" s="19">
        <v>490000</v>
      </c>
      <c r="F167" s="19">
        <v>0</v>
      </c>
      <c r="G167" s="19">
        <v>490000</v>
      </c>
      <c r="H167" s="19">
        <v>920283.2</v>
      </c>
      <c r="I167" s="19">
        <v>920283.2</v>
      </c>
      <c r="J167" s="19">
        <f t="shared" si="3"/>
        <v>430283.19999999995</v>
      </c>
      <c r="K167" s="19">
        <v>430283.19999999995</v>
      </c>
    </row>
    <row r="168" spans="1:11" ht="21.6">
      <c r="A168" s="11">
        <v>1</v>
      </c>
      <c r="B168" s="16" t="s">
        <v>163</v>
      </c>
      <c r="C168" s="17">
        <v>51041373</v>
      </c>
      <c r="D168" s="18" t="s">
        <v>185</v>
      </c>
      <c r="E168" s="19">
        <v>465060</v>
      </c>
      <c r="F168" s="19">
        <v>0</v>
      </c>
      <c r="G168" s="19">
        <v>465060</v>
      </c>
      <c r="H168" s="19">
        <v>356046</v>
      </c>
      <c r="I168" s="19">
        <v>356046</v>
      </c>
      <c r="J168" s="19">
        <f t="shared" si="3"/>
        <v>-109014</v>
      </c>
      <c r="K168" s="19">
        <v>0</v>
      </c>
    </row>
    <row r="169" spans="1:11" ht="21.6">
      <c r="A169" s="11">
        <v>1</v>
      </c>
      <c r="B169" s="16" t="s">
        <v>163</v>
      </c>
      <c r="C169" s="17">
        <v>51041374</v>
      </c>
      <c r="D169" s="18" t="s">
        <v>186</v>
      </c>
      <c r="E169" s="19">
        <v>526250</v>
      </c>
      <c r="F169" s="19">
        <v>0</v>
      </c>
      <c r="G169" s="19">
        <v>526250</v>
      </c>
      <c r="H169" s="19">
        <v>257625.68</v>
      </c>
      <c r="I169" s="19">
        <v>257625.68</v>
      </c>
      <c r="J169" s="19">
        <f t="shared" si="3"/>
        <v>-268624.32</v>
      </c>
      <c r="K169" s="19">
        <v>0</v>
      </c>
    </row>
    <row r="170" spans="1:11" ht="15">
      <c r="A170" s="11">
        <v>1</v>
      </c>
      <c r="B170" s="16" t="s">
        <v>163</v>
      </c>
      <c r="C170" s="17">
        <v>51041375</v>
      </c>
      <c r="D170" s="18" t="s">
        <v>187</v>
      </c>
      <c r="E170" s="19">
        <v>2222719.65</v>
      </c>
      <c r="F170" s="19">
        <v>0</v>
      </c>
      <c r="G170" s="19">
        <v>2222719.65</v>
      </c>
      <c r="H170" s="19">
        <v>1093933.65</v>
      </c>
      <c r="I170" s="19">
        <v>1093933.65</v>
      </c>
      <c r="J170" s="19">
        <f t="shared" si="3"/>
        <v>-1128786</v>
      </c>
      <c r="K170" s="19">
        <v>0</v>
      </c>
    </row>
    <row r="171" spans="1:11" ht="15">
      <c r="A171" s="11">
        <v>1</v>
      </c>
      <c r="B171" s="16" t="s">
        <v>163</v>
      </c>
      <c r="C171" s="17">
        <v>51041376</v>
      </c>
      <c r="D171" s="18" t="s">
        <v>188</v>
      </c>
      <c r="E171" s="19">
        <v>1390.92</v>
      </c>
      <c r="F171" s="19">
        <v>0</v>
      </c>
      <c r="G171" s="19">
        <v>1390.92</v>
      </c>
      <c r="H171" s="19">
        <v>18.01</v>
      </c>
      <c r="I171" s="19">
        <v>18.01</v>
      </c>
      <c r="J171" s="19">
        <f t="shared" si="3"/>
        <v>-1372.91</v>
      </c>
      <c r="K171" s="19">
        <v>0</v>
      </c>
    </row>
    <row r="172" spans="1:11" ht="21.6">
      <c r="A172" s="11">
        <v>1</v>
      </c>
      <c r="B172" s="16" t="s">
        <v>163</v>
      </c>
      <c r="C172" s="17">
        <v>51041377</v>
      </c>
      <c r="D172" s="18" t="s">
        <v>189</v>
      </c>
      <c r="E172" s="19">
        <v>11033766.1</v>
      </c>
      <c r="F172" s="19">
        <v>0</v>
      </c>
      <c r="G172" s="19">
        <v>11033766.1</v>
      </c>
      <c r="H172" s="19">
        <v>5714280</v>
      </c>
      <c r="I172" s="19">
        <v>5714280</v>
      </c>
      <c r="J172" s="19">
        <f t="shared" si="3"/>
        <v>-5319486.1</v>
      </c>
      <c r="K172" s="19">
        <v>0</v>
      </c>
    </row>
    <row r="173" spans="1:11" ht="15">
      <c r="A173" s="11">
        <v>1</v>
      </c>
      <c r="B173" s="16" t="s">
        <v>163</v>
      </c>
      <c r="C173" s="17">
        <v>51041378</v>
      </c>
      <c r="D173" s="18" t="s">
        <v>190</v>
      </c>
      <c r="E173" s="19">
        <v>54720</v>
      </c>
      <c r="F173" s="19">
        <v>0</v>
      </c>
      <c r="G173" s="19">
        <v>54720</v>
      </c>
      <c r="H173" s="19">
        <v>40672</v>
      </c>
      <c r="I173" s="19">
        <v>40672</v>
      </c>
      <c r="J173" s="19">
        <f t="shared" si="3"/>
        <v>-14048</v>
      </c>
      <c r="K173" s="19">
        <v>0</v>
      </c>
    </row>
    <row r="174" spans="1:11" ht="15">
      <c r="A174" s="11">
        <v>1</v>
      </c>
      <c r="B174" s="16" t="s">
        <v>163</v>
      </c>
      <c r="C174" s="17">
        <v>51041379</v>
      </c>
      <c r="D174" s="18" t="s">
        <v>191</v>
      </c>
      <c r="E174" s="19">
        <v>5502474</v>
      </c>
      <c r="F174" s="19">
        <v>0</v>
      </c>
      <c r="G174" s="19">
        <v>5502474</v>
      </c>
      <c r="H174" s="19">
        <v>2186992</v>
      </c>
      <c r="I174" s="19">
        <v>2186992</v>
      </c>
      <c r="J174" s="19">
        <f t="shared" si="3"/>
        <v>-3315482</v>
      </c>
      <c r="K174" s="19">
        <v>0</v>
      </c>
    </row>
    <row r="175" spans="1:11" ht="21.6">
      <c r="A175" s="11">
        <v>1</v>
      </c>
      <c r="B175" s="16" t="s">
        <v>163</v>
      </c>
      <c r="C175" s="17">
        <v>51041381</v>
      </c>
      <c r="D175" s="18" t="s">
        <v>192</v>
      </c>
      <c r="E175" s="19">
        <v>2888472</v>
      </c>
      <c r="F175" s="19">
        <v>0</v>
      </c>
      <c r="G175" s="19">
        <v>2888472</v>
      </c>
      <c r="H175" s="19">
        <v>1386759.5</v>
      </c>
      <c r="I175" s="19">
        <v>1386759.5</v>
      </c>
      <c r="J175" s="19">
        <f t="shared" si="3"/>
        <v>-1501712.5</v>
      </c>
      <c r="K175" s="19">
        <v>0</v>
      </c>
    </row>
    <row r="176" spans="1:11" ht="21.6">
      <c r="A176" s="11">
        <v>1</v>
      </c>
      <c r="B176" s="16" t="s">
        <v>163</v>
      </c>
      <c r="C176" s="17" t="s">
        <v>193</v>
      </c>
      <c r="D176" s="18" t="s">
        <v>194</v>
      </c>
      <c r="E176" s="19">
        <v>0</v>
      </c>
      <c r="F176" s="19">
        <v>0</v>
      </c>
      <c r="G176" s="19">
        <v>0</v>
      </c>
      <c r="H176" s="19">
        <v>4841.2</v>
      </c>
      <c r="I176" s="19">
        <v>4841.2</v>
      </c>
      <c r="J176" s="19">
        <f t="shared" si="3"/>
        <v>4841.2</v>
      </c>
      <c r="K176" s="19">
        <v>4841.2</v>
      </c>
    </row>
    <row r="177" spans="1:11" ht="15">
      <c r="A177" s="11">
        <v>1</v>
      </c>
      <c r="B177" s="16" t="s">
        <v>163</v>
      </c>
      <c r="C177" s="17">
        <v>51041394</v>
      </c>
      <c r="D177" s="18" t="s">
        <v>195</v>
      </c>
      <c r="E177" s="19">
        <v>163150</v>
      </c>
      <c r="F177" s="19">
        <v>0</v>
      </c>
      <c r="G177" s="19">
        <v>163150</v>
      </c>
      <c r="H177" s="19">
        <v>13520</v>
      </c>
      <c r="I177" s="19">
        <v>13520</v>
      </c>
      <c r="J177" s="19">
        <f t="shared" si="3"/>
        <v>-149630</v>
      </c>
      <c r="K177" s="19">
        <v>0</v>
      </c>
    </row>
    <row r="178" spans="1:11" ht="15">
      <c r="A178" s="11">
        <v>1</v>
      </c>
      <c r="B178" s="16" t="s">
        <v>163</v>
      </c>
      <c r="C178" s="17">
        <v>51041395</v>
      </c>
      <c r="D178" s="18" t="s">
        <v>196</v>
      </c>
      <c r="E178" s="19">
        <v>140000</v>
      </c>
      <c r="F178" s="19">
        <v>0</v>
      </c>
      <c r="G178" s="19">
        <v>140000</v>
      </c>
      <c r="H178" s="19">
        <v>101553</v>
      </c>
      <c r="I178" s="19">
        <v>101553</v>
      </c>
      <c r="J178" s="19">
        <f t="shared" si="3"/>
        <v>-38447</v>
      </c>
      <c r="K178" s="19">
        <v>0</v>
      </c>
    </row>
    <row r="179" spans="1:11" ht="15">
      <c r="A179" s="11">
        <v>1</v>
      </c>
      <c r="B179" s="16" t="s">
        <v>163</v>
      </c>
      <c r="C179" s="17">
        <v>51041397</v>
      </c>
      <c r="D179" s="18" t="s">
        <v>197</v>
      </c>
      <c r="E179" s="19">
        <v>84000</v>
      </c>
      <c r="F179" s="19">
        <v>0</v>
      </c>
      <c r="G179" s="19">
        <v>84000</v>
      </c>
      <c r="H179" s="19">
        <v>0</v>
      </c>
      <c r="I179" s="19">
        <v>0</v>
      </c>
      <c r="J179" s="19">
        <f t="shared" si="3"/>
        <v>-84000</v>
      </c>
      <c r="K179" s="19">
        <v>0</v>
      </c>
    </row>
    <row r="180" spans="1:11" ht="15">
      <c r="A180" s="11">
        <v>1</v>
      </c>
      <c r="B180" s="16" t="s">
        <v>163</v>
      </c>
      <c r="C180" s="17">
        <v>51041399</v>
      </c>
      <c r="D180" s="18" t="s">
        <v>198</v>
      </c>
      <c r="E180" s="19">
        <v>72000</v>
      </c>
      <c r="F180" s="19">
        <v>0</v>
      </c>
      <c r="G180" s="19">
        <v>72000</v>
      </c>
      <c r="H180" s="19">
        <v>0</v>
      </c>
      <c r="I180" s="19">
        <v>0</v>
      </c>
      <c r="J180" s="19">
        <f t="shared" si="3"/>
        <v>-72000</v>
      </c>
      <c r="K180" s="19">
        <v>0</v>
      </c>
    </row>
    <row r="181" spans="1:11" ht="15">
      <c r="A181" s="11">
        <v>1</v>
      </c>
      <c r="B181" s="16" t="s">
        <v>163</v>
      </c>
      <c r="C181" s="17">
        <v>51041401</v>
      </c>
      <c r="D181" s="18" t="s">
        <v>199</v>
      </c>
      <c r="E181" s="19">
        <v>87.36</v>
      </c>
      <c r="F181" s="19">
        <v>-87.36</v>
      </c>
      <c r="G181" s="19">
        <v>0</v>
      </c>
      <c r="H181" s="19">
        <v>0</v>
      </c>
      <c r="I181" s="19">
        <v>0</v>
      </c>
      <c r="J181" s="19">
        <f t="shared" si="3"/>
        <v>-87.36</v>
      </c>
      <c r="K181" s="19">
        <v>0</v>
      </c>
    </row>
    <row r="182" spans="1:11" ht="15">
      <c r="A182" s="11">
        <v>1</v>
      </c>
      <c r="B182" s="16" t="s">
        <v>163</v>
      </c>
      <c r="C182" s="17">
        <v>51041402</v>
      </c>
      <c r="D182" s="18" t="s">
        <v>200</v>
      </c>
      <c r="E182" s="19">
        <v>0</v>
      </c>
      <c r="F182" s="19">
        <v>87.36</v>
      </c>
      <c r="G182" s="19">
        <v>87.36</v>
      </c>
      <c r="H182" s="19">
        <v>210</v>
      </c>
      <c r="I182" s="19">
        <v>210</v>
      </c>
      <c r="J182" s="19">
        <f t="shared" si="3"/>
        <v>210</v>
      </c>
      <c r="K182" s="19">
        <v>210</v>
      </c>
    </row>
    <row r="183" spans="1:11" ht="15">
      <c r="A183" s="11">
        <v>1</v>
      </c>
      <c r="B183" s="16" t="s">
        <v>163</v>
      </c>
      <c r="C183" s="17">
        <v>51041403</v>
      </c>
      <c r="D183" s="18" t="s">
        <v>201</v>
      </c>
      <c r="E183" s="19">
        <v>8812500</v>
      </c>
      <c r="F183" s="19">
        <v>0</v>
      </c>
      <c r="G183" s="19">
        <v>8812500</v>
      </c>
      <c r="H183" s="19">
        <v>2267643.44</v>
      </c>
      <c r="I183" s="19">
        <v>2267643.44</v>
      </c>
      <c r="J183" s="19">
        <f t="shared" si="3"/>
        <v>-6544856.5600000005</v>
      </c>
      <c r="K183" s="19">
        <v>0</v>
      </c>
    </row>
    <row r="184" spans="1:11" ht="15">
      <c r="A184" s="11">
        <v>1</v>
      </c>
      <c r="B184" s="16" t="s">
        <v>163</v>
      </c>
      <c r="C184" s="17">
        <v>51041404</v>
      </c>
      <c r="D184" s="18" t="s">
        <v>202</v>
      </c>
      <c r="E184" s="19">
        <v>120000</v>
      </c>
      <c r="F184" s="19">
        <v>0</v>
      </c>
      <c r="G184" s="19">
        <v>120000</v>
      </c>
      <c r="H184" s="19">
        <v>285779.04</v>
      </c>
      <c r="I184" s="19">
        <v>285779.04</v>
      </c>
      <c r="J184" s="19">
        <f t="shared" si="3"/>
        <v>165779.03999999998</v>
      </c>
      <c r="K184" s="19">
        <v>165779.03999999998</v>
      </c>
    </row>
    <row r="185" spans="1:11" ht="15">
      <c r="A185" s="11">
        <v>1</v>
      </c>
      <c r="B185" s="16" t="s">
        <v>163</v>
      </c>
      <c r="C185" s="17">
        <v>51041405</v>
      </c>
      <c r="D185" s="18" t="s">
        <v>203</v>
      </c>
      <c r="E185" s="19">
        <v>0</v>
      </c>
      <c r="F185" s="19">
        <v>0</v>
      </c>
      <c r="G185" s="19">
        <v>0</v>
      </c>
      <c r="H185" s="19">
        <v>-4510</v>
      </c>
      <c r="I185" s="19">
        <v>-4510</v>
      </c>
      <c r="J185" s="19">
        <f t="shared" si="3"/>
        <v>-4510</v>
      </c>
      <c r="K185" s="19">
        <v>0</v>
      </c>
    </row>
    <row r="186" spans="1:11" ht="15">
      <c r="A186" s="11">
        <v>1</v>
      </c>
      <c r="B186" s="16" t="s">
        <v>163</v>
      </c>
      <c r="C186" s="17">
        <v>51041407</v>
      </c>
      <c r="D186" s="18" t="s">
        <v>204</v>
      </c>
      <c r="E186" s="19">
        <v>11914980.36</v>
      </c>
      <c r="F186" s="19">
        <v>0</v>
      </c>
      <c r="G186" s="19">
        <v>15122197.36</v>
      </c>
      <c r="H186" s="19">
        <v>11585183.38</v>
      </c>
      <c r="I186" s="19">
        <v>11585183.38</v>
      </c>
      <c r="J186" s="19">
        <f t="shared" si="3"/>
        <v>-329796.9799999986</v>
      </c>
      <c r="K186" s="19">
        <v>0</v>
      </c>
    </row>
    <row r="187" spans="1:11" ht="15">
      <c r="A187" s="11">
        <v>1</v>
      </c>
      <c r="B187" s="16" t="s">
        <v>163</v>
      </c>
      <c r="C187" s="17">
        <v>51041409</v>
      </c>
      <c r="D187" s="18" t="s">
        <v>205</v>
      </c>
      <c r="E187" s="19">
        <v>0</v>
      </c>
      <c r="F187" s="19">
        <v>0</v>
      </c>
      <c r="G187" s="19">
        <v>0</v>
      </c>
      <c r="H187" s="19">
        <v>12000</v>
      </c>
      <c r="I187" s="19">
        <v>12000</v>
      </c>
      <c r="J187" s="19">
        <f t="shared" si="3"/>
        <v>12000</v>
      </c>
      <c r="K187" s="19">
        <v>12000</v>
      </c>
    </row>
    <row r="188" spans="1:11" ht="15">
      <c r="A188" s="11">
        <v>1</v>
      </c>
      <c r="B188" s="16" t="s">
        <v>163</v>
      </c>
      <c r="C188" s="17">
        <v>51041410</v>
      </c>
      <c r="D188" s="18" t="s">
        <v>206</v>
      </c>
      <c r="E188" s="19">
        <v>0</v>
      </c>
      <c r="F188" s="19">
        <v>0</v>
      </c>
      <c r="G188" s="19">
        <v>0</v>
      </c>
      <c r="H188" s="19">
        <v>36438.96</v>
      </c>
      <c r="I188" s="19">
        <v>36438.96</v>
      </c>
      <c r="J188" s="19">
        <f t="shared" si="3"/>
        <v>36438.96</v>
      </c>
      <c r="K188" s="19">
        <v>36438.96</v>
      </c>
    </row>
    <row r="189" spans="1:11" ht="15">
      <c r="A189" s="11">
        <v>1</v>
      </c>
      <c r="B189" s="16" t="s">
        <v>163</v>
      </c>
      <c r="C189" s="17">
        <v>51041411</v>
      </c>
      <c r="D189" s="18" t="s">
        <v>207</v>
      </c>
      <c r="E189" s="19">
        <v>21504.91</v>
      </c>
      <c r="F189" s="19">
        <v>0</v>
      </c>
      <c r="G189" s="19">
        <v>21504.91</v>
      </c>
      <c r="H189" s="19">
        <v>15918</v>
      </c>
      <c r="I189" s="19">
        <v>15918</v>
      </c>
      <c r="J189" s="19">
        <f t="shared" si="3"/>
        <v>-5586.91</v>
      </c>
      <c r="K189" s="19">
        <v>0</v>
      </c>
    </row>
    <row r="190" spans="1:11" ht="15">
      <c r="A190" s="11">
        <v>1</v>
      </c>
      <c r="B190" s="16" t="s">
        <v>163</v>
      </c>
      <c r="C190" s="17">
        <v>51041413</v>
      </c>
      <c r="D190" s="18" t="s">
        <v>208</v>
      </c>
      <c r="E190" s="19">
        <v>0</v>
      </c>
      <c r="F190" s="19">
        <v>0</v>
      </c>
      <c r="G190" s="19">
        <v>0</v>
      </c>
      <c r="H190" s="19">
        <v>168602</v>
      </c>
      <c r="I190" s="19">
        <v>168602</v>
      </c>
      <c r="J190" s="19">
        <f t="shared" si="3"/>
        <v>168602</v>
      </c>
      <c r="K190" s="19">
        <v>168602</v>
      </c>
    </row>
    <row r="191" spans="1:11" ht="15">
      <c r="A191" s="11">
        <v>1</v>
      </c>
      <c r="B191" s="16" t="s">
        <v>163</v>
      </c>
      <c r="C191" s="17">
        <v>51041415</v>
      </c>
      <c r="D191" s="18" t="s">
        <v>209</v>
      </c>
      <c r="E191" s="19">
        <v>0</v>
      </c>
      <c r="F191" s="19">
        <v>0</v>
      </c>
      <c r="G191" s="19">
        <v>0</v>
      </c>
      <c r="H191" s="19">
        <v>36604</v>
      </c>
      <c r="I191" s="19">
        <v>36604</v>
      </c>
      <c r="J191" s="19">
        <f t="shared" si="3"/>
        <v>36604</v>
      </c>
      <c r="K191" s="19">
        <v>36604</v>
      </c>
    </row>
    <row r="192" spans="1:11" ht="15">
      <c r="A192" s="11">
        <v>1</v>
      </c>
      <c r="B192" s="12" t="s">
        <v>210</v>
      </c>
      <c r="C192" s="13">
        <v>60000000</v>
      </c>
      <c r="D192" s="14" t="s">
        <v>211</v>
      </c>
      <c r="E192" s="15">
        <v>147819283.6</v>
      </c>
      <c r="F192" s="15">
        <v>0</v>
      </c>
      <c r="G192" s="15">
        <v>147819283.6</v>
      </c>
      <c r="H192" s="15">
        <v>90452624.01</v>
      </c>
      <c r="I192" s="15">
        <v>90452624.01</v>
      </c>
      <c r="J192" s="15">
        <f t="shared" si="3"/>
        <v>-57366659.58999999</v>
      </c>
      <c r="K192" s="15">
        <f>K193+K234+K242+K244</f>
        <v>8570741.860000001</v>
      </c>
    </row>
    <row r="193" spans="1:11" ht="15">
      <c r="A193" s="11">
        <v>1</v>
      </c>
      <c r="B193" s="12" t="s">
        <v>210</v>
      </c>
      <c r="C193" s="13">
        <v>61020000</v>
      </c>
      <c r="D193" s="14" t="s">
        <v>212</v>
      </c>
      <c r="E193" s="15">
        <v>62704951.38</v>
      </c>
      <c r="F193" s="15">
        <v>0</v>
      </c>
      <c r="G193" s="15">
        <v>62704951.38</v>
      </c>
      <c r="H193" s="15">
        <v>37528698.09</v>
      </c>
      <c r="I193" s="15">
        <v>37528698.09</v>
      </c>
      <c r="J193" s="15">
        <f t="shared" si="3"/>
        <v>-25176253.29</v>
      </c>
      <c r="K193" s="15">
        <f>SUM(K194:K233)</f>
        <v>8565825.600000001</v>
      </c>
    </row>
    <row r="194" spans="1:11" ht="15">
      <c r="A194" s="11">
        <v>1</v>
      </c>
      <c r="B194" s="16" t="s">
        <v>210</v>
      </c>
      <c r="C194" s="17">
        <v>61021551</v>
      </c>
      <c r="D194" s="18" t="s">
        <v>213</v>
      </c>
      <c r="E194" s="19">
        <v>3501500.8</v>
      </c>
      <c r="F194" s="19">
        <v>0</v>
      </c>
      <c r="G194" s="19">
        <v>3501500.8</v>
      </c>
      <c r="H194" s="19">
        <v>1388966.13</v>
      </c>
      <c r="I194" s="19">
        <v>1388966.13</v>
      </c>
      <c r="J194" s="19">
        <f t="shared" si="3"/>
        <v>-2112534.67</v>
      </c>
      <c r="K194" s="19">
        <v>0</v>
      </c>
    </row>
    <row r="195" spans="1:11" ht="15">
      <c r="A195" s="11">
        <v>1</v>
      </c>
      <c r="B195" s="16" t="s">
        <v>210</v>
      </c>
      <c r="C195" s="17">
        <v>61021552</v>
      </c>
      <c r="D195" s="18" t="s">
        <v>214</v>
      </c>
      <c r="E195" s="19">
        <v>244925</v>
      </c>
      <c r="F195" s="19">
        <v>0</v>
      </c>
      <c r="G195" s="19">
        <v>244925</v>
      </c>
      <c r="H195" s="19">
        <v>162428.94</v>
      </c>
      <c r="I195" s="19">
        <v>162428.94</v>
      </c>
      <c r="J195" s="19">
        <f t="shared" si="3"/>
        <v>-82496.06</v>
      </c>
      <c r="K195" s="19">
        <v>0</v>
      </c>
    </row>
    <row r="196" spans="1:11" ht="15">
      <c r="A196" s="11">
        <v>1</v>
      </c>
      <c r="B196" s="16" t="s">
        <v>210</v>
      </c>
      <c r="C196" s="17">
        <v>61021555</v>
      </c>
      <c r="D196" s="18" t="s">
        <v>215</v>
      </c>
      <c r="E196" s="19">
        <v>8940000</v>
      </c>
      <c r="F196" s="19">
        <v>0</v>
      </c>
      <c r="G196" s="19">
        <v>8940000</v>
      </c>
      <c r="H196" s="19">
        <v>3327758.92</v>
      </c>
      <c r="I196" s="19">
        <v>3327758.92</v>
      </c>
      <c r="J196" s="19">
        <f t="shared" si="3"/>
        <v>-5612241.08</v>
      </c>
      <c r="K196" s="19">
        <v>0</v>
      </c>
    </row>
    <row r="197" spans="1:11" ht="15">
      <c r="A197" s="11">
        <v>1</v>
      </c>
      <c r="B197" s="16" t="s">
        <v>210</v>
      </c>
      <c r="C197" s="17">
        <v>61021556</v>
      </c>
      <c r="D197" s="18" t="s">
        <v>216</v>
      </c>
      <c r="E197" s="19">
        <v>3348000</v>
      </c>
      <c r="F197" s="19">
        <v>0</v>
      </c>
      <c r="G197" s="19">
        <v>3348000</v>
      </c>
      <c r="H197" s="19">
        <v>1659934.52</v>
      </c>
      <c r="I197" s="19">
        <v>1659934.52</v>
      </c>
      <c r="J197" s="19">
        <f t="shared" si="3"/>
        <v>-1688065.48</v>
      </c>
      <c r="K197" s="19">
        <v>0</v>
      </c>
    </row>
    <row r="198" spans="1:11" ht="15">
      <c r="A198" s="11">
        <v>1</v>
      </c>
      <c r="B198" s="16" t="s">
        <v>210</v>
      </c>
      <c r="C198" s="17">
        <v>61021557</v>
      </c>
      <c r="D198" s="18" t="s">
        <v>217</v>
      </c>
      <c r="E198" s="19">
        <v>5736000</v>
      </c>
      <c r="F198" s="19">
        <v>0</v>
      </c>
      <c r="G198" s="19">
        <v>5736000</v>
      </c>
      <c r="H198" s="19">
        <v>3321887.9</v>
      </c>
      <c r="I198" s="19">
        <v>3321887.9</v>
      </c>
      <c r="J198" s="19">
        <f t="shared" si="3"/>
        <v>-2414112.1</v>
      </c>
      <c r="K198" s="19">
        <v>0</v>
      </c>
    </row>
    <row r="199" spans="1:11" ht="15">
      <c r="A199" s="11">
        <v>1</v>
      </c>
      <c r="B199" s="16" t="s">
        <v>210</v>
      </c>
      <c r="C199" s="17">
        <v>61021558</v>
      </c>
      <c r="D199" s="18" t="s">
        <v>218</v>
      </c>
      <c r="E199" s="19">
        <v>12140</v>
      </c>
      <c r="F199" s="19">
        <v>0</v>
      </c>
      <c r="G199" s="19">
        <v>12140</v>
      </c>
      <c r="H199" s="19">
        <v>1801</v>
      </c>
      <c r="I199" s="19">
        <v>1801</v>
      </c>
      <c r="J199" s="19">
        <f aca="true" t="shared" si="4" ref="J199:J267">H199-E199</f>
        <v>-10339</v>
      </c>
      <c r="K199" s="19">
        <v>0</v>
      </c>
    </row>
    <row r="200" spans="1:11" ht="15">
      <c r="A200" s="11">
        <v>1</v>
      </c>
      <c r="B200" s="16" t="s">
        <v>210</v>
      </c>
      <c r="C200" s="17">
        <v>61021560</v>
      </c>
      <c r="D200" s="18" t="s">
        <v>219</v>
      </c>
      <c r="E200" s="19">
        <v>36288510.69</v>
      </c>
      <c r="F200" s="19">
        <v>0</v>
      </c>
      <c r="G200" s="19">
        <v>36288510.69</v>
      </c>
      <c r="H200" s="19">
        <v>18187201.43</v>
      </c>
      <c r="I200" s="19">
        <v>18187201.43</v>
      </c>
      <c r="J200" s="19">
        <f t="shared" si="4"/>
        <v>-18101309.259999998</v>
      </c>
      <c r="K200" s="19">
        <v>0</v>
      </c>
    </row>
    <row r="201" spans="1:11" ht="15">
      <c r="A201" s="11">
        <v>1</v>
      </c>
      <c r="B201" s="16" t="s">
        <v>210</v>
      </c>
      <c r="C201" s="17">
        <v>61021561</v>
      </c>
      <c r="D201" s="18" t="s">
        <v>220</v>
      </c>
      <c r="E201" s="19">
        <v>0</v>
      </c>
      <c r="F201" s="19">
        <v>0</v>
      </c>
      <c r="G201" s="19">
        <v>0</v>
      </c>
      <c r="H201" s="19">
        <v>3378515.3</v>
      </c>
      <c r="I201" s="19">
        <v>3378515.3</v>
      </c>
      <c r="J201" s="19">
        <f t="shared" si="4"/>
        <v>3378515.3</v>
      </c>
      <c r="K201" s="19">
        <v>3378515.3</v>
      </c>
    </row>
    <row r="202" spans="1:11" ht="15">
      <c r="A202" s="11">
        <v>1</v>
      </c>
      <c r="B202" s="16" t="s">
        <v>210</v>
      </c>
      <c r="C202" s="17">
        <v>61021562</v>
      </c>
      <c r="D202" s="18" t="s">
        <v>221</v>
      </c>
      <c r="E202" s="19">
        <v>0</v>
      </c>
      <c r="F202" s="19">
        <v>0</v>
      </c>
      <c r="G202" s="19">
        <v>0</v>
      </c>
      <c r="H202" s="19">
        <v>49667.2</v>
      </c>
      <c r="I202" s="19">
        <v>49667.2</v>
      </c>
      <c r="J202" s="19">
        <f t="shared" si="4"/>
        <v>49667.2</v>
      </c>
      <c r="K202" s="19">
        <v>49667.2</v>
      </c>
    </row>
    <row r="203" spans="1:11" ht="15">
      <c r="A203" s="11">
        <v>1</v>
      </c>
      <c r="B203" s="16" t="s">
        <v>210</v>
      </c>
      <c r="C203" s="17">
        <v>61021563</v>
      </c>
      <c r="D203" s="18" t="s">
        <v>222</v>
      </c>
      <c r="E203" s="19">
        <v>100000</v>
      </c>
      <c r="F203" s="19">
        <v>0</v>
      </c>
      <c r="G203" s="19">
        <v>100000</v>
      </c>
      <c r="H203" s="19">
        <v>50618.26</v>
      </c>
      <c r="I203" s="19">
        <v>50618.26</v>
      </c>
      <c r="J203" s="19">
        <f t="shared" si="4"/>
        <v>-49381.74</v>
      </c>
      <c r="K203" s="19">
        <v>0</v>
      </c>
    </row>
    <row r="204" spans="1:11" ht="15">
      <c r="A204" s="11">
        <v>1</v>
      </c>
      <c r="B204" s="16" t="s">
        <v>210</v>
      </c>
      <c r="C204" s="17">
        <v>61021565</v>
      </c>
      <c r="D204" s="18" t="s">
        <v>223</v>
      </c>
      <c r="E204" s="19">
        <v>0</v>
      </c>
      <c r="F204" s="19">
        <v>0</v>
      </c>
      <c r="G204" s="19">
        <v>0</v>
      </c>
      <c r="H204" s="19">
        <v>29916.8</v>
      </c>
      <c r="I204" s="19">
        <v>29916.8</v>
      </c>
      <c r="J204" s="19">
        <f t="shared" si="4"/>
        <v>29916.8</v>
      </c>
      <c r="K204" s="19">
        <v>29916.8</v>
      </c>
    </row>
    <row r="205" spans="1:11" ht="15">
      <c r="A205" s="11">
        <v>1</v>
      </c>
      <c r="B205" s="16" t="s">
        <v>210</v>
      </c>
      <c r="C205" s="17">
        <v>61021566</v>
      </c>
      <c r="D205" s="18" t="s">
        <v>224</v>
      </c>
      <c r="E205" s="19">
        <v>2406000</v>
      </c>
      <c r="F205" s="19">
        <v>0</v>
      </c>
      <c r="G205" s="19">
        <v>2406000</v>
      </c>
      <c r="H205" s="19">
        <v>581964.46</v>
      </c>
      <c r="I205" s="19">
        <v>581964.46</v>
      </c>
      <c r="J205" s="19">
        <f t="shared" si="4"/>
        <v>-1824035.54</v>
      </c>
      <c r="K205" s="19">
        <v>0</v>
      </c>
    </row>
    <row r="206" spans="1:11" ht="15">
      <c r="A206" s="11">
        <v>1</v>
      </c>
      <c r="B206" s="16" t="s">
        <v>210</v>
      </c>
      <c r="C206" s="17">
        <v>61021567</v>
      </c>
      <c r="D206" s="18" t="s">
        <v>225</v>
      </c>
      <c r="E206" s="19">
        <v>0</v>
      </c>
      <c r="F206" s="19">
        <v>0</v>
      </c>
      <c r="G206" s="19">
        <v>0</v>
      </c>
      <c r="H206" s="19">
        <v>506427.06</v>
      </c>
      <c r="I206" s="19">
        <v>506427.06</v>
      </c>
      <c r="J206" s="19">
        <f t="shared" si="4"/>
        <v>506427.06</v>
      </c>
      <c r="K206" s="19">
        <v>506427.06</v>
      </c>
    </row>
    <row r="207" spans="1:11" ht="15">
      <c r="A207" s="11">
        <v>1</v>
      </c>
      <c r="B207" s="16" t="s">
        <v>210</v>
      </c>
      <c r="C207" s="17">
        <v>61021570</v>
      </c>
      <c r="D207" s="18" t="s">
        <v>226</v>
      </c>
      <c r="E207" s="19">
        <v>0</v>
      </c>
      <c r="F207" s="19">
        <v>0</v>
      </c>
      <c r="G207" s="19">
        <v>0</v>
      </c>
      <c r="H207" s="19">
        <v>179015.17</v>
      </c>
      <c r="I207" s="19">
        <v>179015.17</v>
      </c>
      <c r="J207" s="19">
        <f t="shared" si="4"/>
        <v>179015.17</v>
      </c>
      <c r="K207" s="19">
        <v>179015.17</v>
      </c>
    </row>
    <row r="208" spans="1:11" ht="15">
      <c r="A208" s="11">
        <v>1</v>
      </c>
      <c r="B208" s="16" t="s">
        <v>210</v>
      </c>
      <c r="C208" s="17">
        <v>61021571</v>
      </c>
      <c r="D208" s="18" t="s">
        <v>227</v>
      </c>
      <c r="E208" s="19">
        <v>0</v>
      </c>
      <c r="F208" s="19">
        <v>0</v>
      </c>
      <c r="G208" s="19">
        <v>0</v>
      </c>
      <c r="H208" s="19">
        <v>662452.23</v>
      </c>
      <c r="I208" s="19">
        <v>662452.23</v>
      </c>
      <c r="J208" s="19">
        <f t="shared" si="4"/>
        <v>662452.23</v>
      </c>
      <c r="K208" s="19">
        <v>662452.23</v>
      </c>
    </row>
    <row r="209" spans="1:11" ht="15">
      <c r="A209" s="11">
        <v>1</v>
      </c>
      <c r="B209" s="16" t="s">
        <v>210</v>
      </c>
      <c r="C209" s="17">
        <v>61021572</v>
      </c>
      <c r="D209" s="18" t="s">
        <v>228</v>
      </c>
      <c r="E209" s="19">
        <v>0</v>
      </c>
      <c r="F209" s="19">
        <v>0</v>
      </c>
      <c r="G209" s="19">
        <v>0</v>
      </c>
      <c r="H209" s="19">
        <v>191491.79</v>
      </c>
      <c r="I209" s="19">
        <v>191491.79</v>
      </c>
      <c r="J209" s="19">
        <f t="shared" si="4"/>
        <v>191491.79</v>
      </c>
      <c r="K209" s="19">
        <v>191491.79</v>
      </c>
    </row>
    <row r="210" spans="1:11" ht="15">
      <c r="A210" s="11">
        <v>1</v>
      </c>
      <c r="B210" s="16" t="s">
        <v>210</v>
      </c>
      <c r="C210" s="17">
        <v>61021573</v>
      </c>
      <c r="D210" s="18" t="s">
        <v>229</v>
      </c>
      <c r="E210" s="19">
        <v>0</v>
      </c>
      <c r="F210" s="19">
        <v>0</v>
      </c>
      <c r="G210" s="19">
        <v>0</v>
      </c>
      <c r="H210" s="19">
        <v>902955.5</v>
      </c>
      <c r="I210" s="19">
        <v>902955.5</v>
      </c>
      <c r="J210" s="19">
        <f t="shared" si="4"/>
        <v>902955.5</v>
      </c>
      <c r="K210" s="19">
        <v>902955.5</v>
      </c>
    </row>
    <row r="211" spans="1:11" ht="15">
      <c r="A211" s="11">
        <v>1</v>
      </c>
      <c r="B211" s="16" t="s">
        <v>210</v>
      </c>
      <c r="C211" s="17">
        <v>61021574</v>
      </c>
      <c r="D211" s="18" t="s">
        <v>230</v>
      </c>
      <c r="E211" s="19">
        <v>256000</v>
      </c>
      <c r="F211" s="19">
        <v>0</v>
      </c>
      <c r="G211" s="19">
        <v>256000</v>
      </c>
      <c r="H211" s="19">
        <v>228290.35</v>
      </c>
      <c r="I211" s="19">
        <v>228290.35</v>
      </c>
      <c r="J211" s="19">
        <f t="shared" si="4"/>
        <v>-27709.649999999994</v>
      </c>
      <c r="K211" s="19">
        <v>0</v>
      </c>
    </row>
    <row r="212" spans="1:11" ht="21.6">
      <c r="A212" s="11">
        <v>1</v>
      </c>
      <c r="B212" s="16" t="s">
        <v>210</v>
      </c>
      <c r="C212" s="17" t="s">
        <v>231</v>
      </c>
      <c r="D212" s="18" t="s">
        <v>232</v>
      </c>
      <c r="E212" s="19">
        <v>0</v>
      </c>
      <c r="F212" s="19">
        <v>0</v>
      </c>
      <c r="G212" s="19">
        <v>0</v>
      </c>
      <c r="H212" s="19">
        <v>730.4</v>
      </c>
      <c r="I212" s="19">
        <v>730.4</v>
      </c>
      <c r="J212" s="19">
        <f t="shared" si="4"/>
        <v>730.4</v>
      </c>
      <c r="K212" s="19"/>
    </row>
    <row r="213" spans="1:11" ht="21.6">
      <c r="A213" s="11">
        <v>1</v>
      </c>
      <c r="B213" s="16" t="s">
        <v>210</v>
      </c>
      <c r="C213" s="17" t="s">
        <v>233</v>
      </c>
      <c r="D213" s="18" t="s">
        <v>234</v>
      </c>
      <c r="E213" s="19">
        <v>0</v>
      </c>
      <c r="F213" s="19">
        <v>0</v>
      </c>
      <c r="G213" s="19">
        <v>0</v>
      </c>
      <c r="H213" s="19">
        <v>3490.8</v>
      </c>
      <c r="I213" s="19">
        <v>3490.8</v>
      </c>
      <c r="J213" s="19">
        <f t="shared" si="4"/>
        <v>3490.8</v>
      </c>
      <c r="K213" s="19">
        <v>3490.8</v>
      </c>
    </row>
    <row r="214" spans="1:11" ht="21.6">
      <c r="A214" s="11">
        <v>1</v>
      </c>
      <c r="B214" s="16" t="s">
        <v>210</v>
      </c>
      <c r="C214" s="17" t="s">
        <v>235</v>
      </c>
      <c r="D214" s="18" t="s">
        <v>236</v>
      </c>
      <c r="E214" s="19">
        <v>0</v>
      </c>
      <c r="F214" s="19">
        <v>0</v>
      </c>
      <c r="G214" s="19">
        <v>0</v>
      </c>
      <c r="H214" s="19">
        <v>1919.8</v>
      </c>
      <c r="I214" s="19">
        <v>1919.8</v>
      </c>
      <c r="J214" s="19"/>
      <c r="K214" s="19"/>
    </row>
    <row r="215" spans="1:11" ht="15">
      <c r="A215" s="11">
        <v>1</v>
      </c>
      <c r="B215" s="16" t="s">
        <v>210</v>
      </c>
      <c r="C215" s="17">
        <v>61021581</v>
      </c>
      <c r="D215" s="18" t="s">
        <v>237</v>
      </c>
      <c r="E215" s="19">
        <v>1799146.19</v>
      </c>
      <c r="F215" s="19">
        <v>0</v>
      </c>
      <c r="G215" s="19">
        <v>1799146.19</v>
      </c>
      <c r="H215" s="19">
        <v>3286.8</v>
      </c>
      <c r="I215" s="19">
        <v>3286.8</v>
      </c>
      <c r="J215" s="19">
        <f t="shared" si="4"/>
        <v>-1795859.39</v>
      </c>
      <c r="K215" s="19">
        <v>0</v>
      </c>
    </row>
    <row r="216" spans="1:11" ht="21.6">
      <c r="A216" s="11">
        <v>1</v>
      </c>
      <c r="B216" s="16" t="s">
        <v>210</v>
      </c>
      <c r="C216" s="17" t="s">
        <v>238</v>
      </c>
      <c r="D216" s="18" t="s">
        <v>239</v>
      </c>
      <c r="E216" s="19">
        <v>0</v>
      </c>
      <c r="F216" s="19">
        <v>0</v>
      </c>
      <c r="G216" s="19">
        <v>0</v>
      </c>
      <c r="H216" s="19">
        <v>78782.15</v>
      </c>
      <c r="I216" s="19">
        <v>78782.15</v>
      </c>
      <c r="J216" s="19">
        <f t="shared" si="4"/>
        <v>78782.15</v>
      </c>
      <c r="K216" s="19">
        <v>78782.15</v>
      </c>
    </row>
    <row r="217" spans="1:11" ht="15">
      <c r="A217" s="11">
        <v>1</v>
      </c>
      <c r="B217" s="16" t="s">
        <v>210</v>
      </c>
      <c r="C217" s="17">
        <v>61021584</v>
      </c>
      <c r="D217" s="18" t="s">
        <v>240</v>
      </c>
      <c r="E217" s="19">
        <v>0</v>
      </c>
      <c r="F217" s="19">
        <v>0</v>
      </c>
      <c r="G217" s="19">
        <v>0</v>
      </c>
      <c r="H217" s="19">
        <v>128679.18</v>
      </c>
      <c r="I217" s="19">
        <v>128679.18</v>
      </c>
      <c r="J217" s="19">
        <f t="shared" si="4"/>
        <v>128679.18</v>
      </c>
      <c r="K217" s="19">
        <v>128679.18</v>
      </c>
    </row>
    <row r="218" spans="1:11" ht="15">
      <c r="A218" s="11">
        <v>1</v>
      </c>
      <c r="B218" s="16" t="s">
        <v>210</v>
      </c>
      <c r="C218" s="17">
        <v>61021585</v>
      </c>
      <c r="D218" s="18" t="s">
        <v>241</v>
      </c>
      <c r="E218" s="19">
        <v>3000</v>
      </c>
      <c r="F218" s="19">
        <v>0</v>
      </c>
      <c r="G218" s="19">
        <v>3000</v>
      </c>
      <c r="H218" s="19">
        <v>280.4</v>
      </c>
      <c r="I218" s="19">
        <v>280.4</v>
      </c>
      <c r="J218" s="19">
        <f t="shared" si="4"/>
        <v>-2719.6</v>
      </c>
      <c r="K218" s="19">
        <v>0</v>
      </c>
    </row>
    <row r="219" spans="1:11" ht="15">
      <c r="A219" s="11">
        <v>1</v>
      </c>
      <c r="B219" s="16" t="s">
        <v>210</v>
      </c>
      <c r="C219" s="17">
        <v>61021586</v>
      </c>
      <c r="D219" s="18" t="s">
        <v>242</v>
      </c>
      <c r="E219" s="19">
        <v>0</v>
      </c>
      <c r="F219" s="19">
        <v>0</v>
      </c>
      <c r="G219" s="19">
        <v>0</v>
      </c>
      <c r="H219" s="19">
        <v>1763604.2</v>
      </c>
      <c r="I219" s="19">
        <v>1763604.2</v>
      </c>
      <c r="J219" s="19">
        <f t="shared" si="4"/>
        <v>1763604.2</v>
      </c>
      <c r="K219" s="19">
        <v>1763604.2</v>
      </c>
    </row>
    <row r="220" spans="1:11" ht="15">
      <c r="A220" s="11">
        <v>1</v>
      </c>
      <c r="B220" s="16" t="s">
        <v>210</v>
      </c>
      <c r="C220" s="17">
        <v>61021587</v>
      </c>
      <c r="D220" s="18" t="s">
        <v>243</v>
      </c>
      <c r="E220" s="19">
        <v>69728.7</v>
      </c>
      <c r="F220" s="19">
        <v>0</v>
      </c>
      <c r="G220" s="19">
        <v>69728.7</v>
      </c>
      <c r="H220" s="19">
        <v>46467.02</v>
      </c>
      <c r="I220" s="19">
        <v>46467.02</v>
      </c>
      <c r="J220" s="19">
        <f t="shared" si="4"/>
        <v>-23261.68</v>
      </c>
      <c r="K220" s="19">
        <v>0</v>
      </c>
    </row>
    <row r="221" spans="1:11" ht="15">
      <c r="A221" s="11">
        <v>1</v>
      </c>
      <c r="B221" s="16" t="s">
        <v>210</v>
      </c>
      <c r="C221" s="17">
        <v>61021588</v>
      </c>
      <c r="D221" s="18" t="s">
        <v>244</v>
      </c>
      <c r="E221" s="19">
        <v>0</v>
      </c>
      <c r="F221" s="19">
        <v>0</v>
      </c>
      <c r="G221" s="19">
        <v>0</v>
      </c>
      <c r="H221" s="19">
        <v>438.24</v>
      </c>
      <c r="I221" s="19">
        <v>438.24</v>
      </c>
      <c r="J221" s="19">
        <f t="shared" si="4"/>
        <v>438.24</v>
      </c>
      <c r="K221" s="19">
        <v>438.24</v>
      </c>
    </row>
    <row r="222" spans="1:11" ht="15">
      <c r="A222" s="11">
        <v>1</v>
      </c>
      <c r="B222" s="16" t="s">
        <v>210</v>
      </c>
      <c r="C222" s="17">
        <v>61021589</v>
      </c>
      <c r="D222" s="18" t="s">
        <v>245</v>
      </c>
      <c r="E222" s="19">
        <v>0</v>
      </c>
      <c r="F222" s="19">
        <v>0</v>
      </c>
      <c r="G222" s="19">
        <v>0</v>
      </c>
      <c r="H222" s="19">
        <v>17100</v>
      </c>
      <c r="I222" s="19">
        <v>17100</v>
      </c>
      <c r="J222" s="19">
        <f t="shared" si="4"/>
        <v>17100</v>
      </c>
      <c r="K222" s="19">
        <v>17100</v>
      </c>
    </row>
    <row r="223" spans="1:11" ht="15">
      <c r="A223" s="11">
        <v>1</v>
      </c>
      <c r="B223" s="16" t="s">
        <v>210</v>
      </c>
      <c r="C223" s="17">
        <v>61021591</v>
      </c>
      <c r="D223" s="18" t="s">
        <v>246</v>
      </c>
      <c r="E223" s="19">
        <v>0</v>
      </c>
      <c r="F223" s="19">
        <v>0</v>
      </c>
      <c r="G223" s="19">
        <v>0</v>
      </c>
      <c r="H223" s="19">
        <v>1444.94</v>
      </c>
      <c r="I223" s="19">
        <v>1444.94</v>
      </c>
      <c r="J223" s="19">
        <f t="shared" si="4"/>
        <v>1444.94</v>
      </c>
      <c r="K223" s="19">
        <v>1444.94</v>
      </c>
    </row>
    <row r="224" spans="1:11" ht="21.6">
      <c r="A224" s="11">
        <v>1</v>
      </c>
      <c r="B224" s="16" t="s">
        <v>210</v>
      </c>
      <c r="C224" s="17" t="s">
        <v>247</v>
      </c>
      <c r="D224" s="18" t="s">
        <v>248</v>
      </c>
      <c r="E224" s="19">
        <v>0</v>
      </c>
      <c r="F224" s="19">
        <v>0</v>
      </c>
      <c r="G224" s="19">
        <v>0</v>
      </c>
      <c r="H224" s="19">
        <v>30860.79</v>
      </c>
      <c r="I224" s="19">
        <v>30860.79</v>
      </c>
      <c r="J224" s="19">
        <f t="shared" si="4"/>
        <v>30860.79</v>
      </c>
      <c r="K224" s="19">
        <v>30860.79</v>
      </c>
    </row>
    <row r="225" spans="1:11" ht="21.6">
      <c r="A225" s="11">
        <v>1</v>
      </c>
      <c r="B225" s="16" t="s">
        <v>210</v>
      </c>
      <c r="C225" s="17" t="s">
        <v>249</v>
      </c>
      <c r="D225" s="18" t="s">
        <v>250</v>
      </c>
      <c r="E225" s="19">
        <v>0</v>
      </c>
      <c r="F225" s="19">
        <v>0</v>
      </c>
      <c r="G225" s="19">
        <v>0</v>
      </c>
      <c r="H225" s="19">
        <v>7108.2</v>
      </c>
      <c r="I225" s="19">
        <v>7108.2</v>
      </c>
      <c r="J225" s="19">
        <f t="shared" si="4"/>
        <v>7108.2</v>
      </c>
      <c r="K225" s="19">
        <v>7108.2</v>
      </c>
    </row>
    <row r="226" spans="1:11" ht="15">
      <c r="A226" s="11">
        <v>1</v>
      </c>
      <c r="B226" s="16" t="s">
        <v>210</v>
      </c>
      <c r="C226" s="17">
        <v>61021594</v>
      </c>
      <c r="D226" s="18" t="s">
        <v>251</v>
      </c>
      <c r="E226" s="19">
        <v>0</v>
      </c>
      <c r="F226" s="19">
        <v>0</v>
      </c>
      <c r="G226" s="19">
        <v>0</v>
      </c>
      <c r="H226" s="19">
        <v>98381.62</v>
      </c>
      <c r="I226" s="19">
        <v>98381.62</v>
      </c>
      <c r="J226" s="19">
        <f t="shared" si="4"/>
        <v>98381.62</v>
      </c>
      <c r="K226" s="19">
        <v>98381.62</v>
      </c>
    </row>
    <row r="227" spans="1:11" ht="21.6">
      <c r="A227" s="11">
        <v>1</v>
      </c>
      <c r="B227" s="16" t="s">
        <v>210</v>
      </c>
      <c r="C227" s="17" t="s">
        <v>252</v>
      </c>
      <c r="D227" s="18" t="s">
        <v>253</v>
      </c>
      <c r="E227" s="19">
        <v>0</v>
      </c>
      <c r="F227" s="19">
        <v>0</v>
      </c>
      <c r="G227" s="19">
        <v>0</v>
      </c>
      <c r="H227" s="19">
        <v>17935.33</v>
      </c>
      <c r="I227" s="19">
        <v>17935.33</v>
      </c>
      <c r="J227" s="19">
        <f t="shared" si="4"/>
        <v>17935.33</v>
      </c>
      <c r="K227" s="19">
        <v>17935.33</v>
      </c>
    </row>
    <row r="228" spans="1:11" ht="21.6">
      <c r="A228" s="11">
        <v>1</v>
      </c>
      <c r="B228" s="16" t="s">
        <v>210</v>
      </c>
      <c r="C228" s="17" t="s">
        <v>254</v>
      </c>
      <c r="D228" s="18" t="s">
        <v>255</v>
      </c>
      <c r="E228" s="19">
        <v>0</v>
      </c>
      <c r="F228" s="19">
        <v>0</v>
      </c>
      <c r="G228" s="19">
        <v>0</v>
      </c>
      <c r="H228" s="19">
        <v>-663.84</v>
      </c>
      <c r="I228" s="19">
        <v>-663.84</v>
      </c>
      <c r="J228" s="19">
        <f t="shared" si="4"/>
        <v>-663.84</v>
      </c>
      <c r="K228" s="19">
        <v>0</v>
      </c>
    </row>
    <row r="229" spans="1:11" ht="21.6">
      <c r="A229" s="11">
        <v>1</v>
      </c>
      <c r="B229" s="16" t="s">
        <v>210</v>
      </c>
      <c r="C229" s="17" t="s">
        <v>256</v>
      </c>
      <c r="D229" s="18" t="s">
        <v>257</v>
      </c>
      <c r="E229" s="19">
        <v>0</v>
      </c>
      <c r="F229" s="19">
        <v>0</v>
      </c>
      <c r="G229" s="19">
        <v>0</v>
      </c>
      <c r="H229" s="19">
        <v>1050</v>
      </c>
      <c r="I229" s="19">
        <v>1050</v>
      </c>
      <c r="J229" s="19">
        <f t="shared" si="4"/>
        <v>1050</v>
      </c>
      <c r="K229" s="19">
        <v>1050</v>
      </c>
    </row>
    <row r="230" spans="1:11" ht="15">
      <c r="A230" s="11">
        <v>1</v>
      </c>
      <c r="B230" s="16" t="s">
        <v>210</v>
      </c>
      <c r="C230" s="17">
        <v>61021611</v>
      </c>
      <c r="D230" s="18" t="s">
        <v>258</v>
      </c>
      <c r="E230" s="19">
        <v>0</v>
      </c>
      <c r="F230" s="19">
        <v>0</v>
      </c>
      <c r="G230" s="19">
        <v>0</v>
      </c>
      <c r="H230" s="19">
        <v>219.12</v>
      </c>
      <c r="I230" s="19">
        <v>219.12</v>
      </c>
      <c r="J230" s="19">
        <f t="shared" si="4"/>
        <v>219.12</v>
      </c>
      <c r="K230" s="19">
        <v>219.12</v>
      </c>
    </row>
    <row r="231" spans="1:11" ht="15">
      <c r="A231" s="11">
        <v>1</v>
      </c>
      <c r="B231" s="16" t="s">
        <v>210</v>
      </c>
      <c r="C231" s="17">
        <v>61021612</v>
      </c>
      <c r="D231" s="18" t="s">
        <v>259</v>
      </c>
      <c r="E231" s="19">
        <v>0</v>
      </c>
      <c r="F231" s="19">
        <v>0</v>
      </c>
      <c r="G231" s="19">
        <v>0</v>
      </c>
      <c r="H231" s="19">
        <v>363.36</v>
      </c>
      <c r="I231" s="19">
        <v>363.36</v>
      </c>
      <c r="J231" s="19">
        <f t="shared" si="4"/>
        <v>363.36</v>
      </c>
      <c r="K231" s="19">
        <v>363.36</v>
      </c>
    </row>
    <row r="232" spans="1:11" ht="15">
      <c r="A232" s="11">
        <v>1</v>
      </c>
      <c r="B232" s="16" t="s">
        <v>210</v>
      </c>
      <c r="C232" s="17">
        <v>61021613</v>
      </c>
      <c r="D232" s="18" t="s">
        <v>260</v>
      </c>
      <c r="E232" s="19">
        <v>0</v>
      </c>
      <c r="F232" s="19">
        <v>0</v>
      </c>
      <c r="G232" s="19">
        <v>0</v>
      </c>
      <c r="H232" s="19">
        <v>482701.62</v>
      </c>
      <c r="I232" s="19">
        <v>482701.62</v>
      </c>
      <c r="J232" s="19">
        <f t="shared" si="4"/>
        <v>482701.62</v>
      </c>
      <c r="K232" s="19">
        <v>482701.62</v>
      </c>
    </row>
    <row r="233" spans="1:11" ht="15">
      <c r="A233" s="11">
        <v>1</v>
      </c>
      <c r="B233" s="16" t="s">
        <v>210</v>
      </c>
      <c r="C233" s="17">
        <v>61021615</v>
      </c>
      <c r="D233" s="18" t="s">
        <v>261</v>
      </c>
      <c r="E233" s="19">
        <v>0</v>
      </c>
      <c r="F233" s="19">
        <v>0</v>
      </c>
      <c r="G233" s="19">
        <v>0</v>
      </c>
      <c r="H233" s="19">
        <v>33225</v>
      </c>
      <c r="I233" s="19">
        <v>33225</v>
      </c>
      <c r="J233" s="19">
        <f t="shared" si="4"/>
        <v>33225</v>
      </c>
      <c r="K233" s="19">
        <v>33225</v>
      </c>
    </row>
    <row r="234" spans="1:11" ht="15">
      <c r="A234" s="11">
        <v>1</v>
      </c>
      <c r="B234" s="12" t="s">
        <v>210</v>
      </c>
      <c r="C234" s="13">
        <v>61040000</v>
      </c>
      <c r="D234" s="14" t="s">
        <v>262</v>
      </c>
      <c r="E234" s="15">
        <v>2230719.52</v>
      </c>
      <c r="F234" s="15">
        <v>0</v>
      </c>
      <c r="G234" s="15">
        <v>2230719.52</v>
      </c>
      <c r="H234" s="15">
        <v>1188370.8</v>
      </c>
      <c r="I234" s="15">
        <v>1188370.8</v>
      </c>
      <c r="J234" s="15">
        <f t="shared" si="4"/>
        <v>-1042348.72</v>
      </c>
      <c r="K234" s="15">
        <f>SUM(K235:K241)</f>
        <v>0</v>
      </c>
    </row>
    <row r="235" spans="1:11" ht="15">
      <c r="A235" s="11">
        <v>1</v>
      </c>
      <c r="B235" s="16" t="s">
        <v>210</v>
      </c>
      <c r="C235" s="17">
        <v>61041751</v>
      </c>
      <c r="D235" s="18" t="s">
        <v>263</v>
      </c>
      <c r="E235" s="19">
        <v>226650.58</v>
      </c>
      <c r="F235" s="19">
        <v>0</v>
      </c>
      <c r="G235" s="19">
        <v>226650.58</v>
      </c>
      <c r="H235" s="19">
        <v>125190.69</v>
      </c>
      <c r="I235" s="19">
        <v>125190.69</v>
      </c>
      <c r="J235" s="19">
        <f t="shared" si="4"/>
        <v>-101459.88999999998</v>
      </c>
      <c r="K235" s="19">
        <v>0</v>
      </c>
    </row>
    <row r="236" spans="1:11" ht="15">
      <c r="A236" s="11">
        <v>1</v>
      </c>
      <c r="B236" s="16" t="s">
        <v>210</v>
      </c>
      <c r="C236" s="17">
        <v>61041752</v>
      </c>
      <c r="D236" s="18" t="s">
        <v>264</v>
      </c>
      <c r="E236" s="19">
        <v>519502.54</v>
      </c>
      <c r="F236" s="19">
        <v>0</v>
      </c>
      <c r="G236" s="19">
        <v>519502.54</v>
      </c>
      <c r="H236" s="19">
        <v>210873</v>
      </c>
      <c r="I236" s="19">
        <v>210873</v>
      </c>
      <c r="J236" s="19">
        <f t="shared" si="4"/>
        <v>-308629.54</v>
      </c>
      <c r="K236" s="19">
        <v>0</v>
      </c>
    </row>
    <row r="237" spans="1:11" ht="15">
      <c r="A237" s="11">
        <v>1</v>
      </c>
      <c r="B237" s="16" t="s">
        <v>210</v>
      </c>
      <c r="C237" s="17">
        <v>61041753</v>
      </c>
      <c r="D237" s="18" t="s">
        <v>265</v>
      </c>
      <c r="E237" s="19">
        <v>264166.4</v>
      </c>
      <c r="F237" s="19">
        <v>0</v>
      </c>
      <c r="G237" s="19">
        <v>264166.4</v>
      </c>
      <c r="H237" s="19">
        <v>85335.02</v>
      </c>
      <c r="I237" s="19">
        <v>85335.02</v>
      </c>
      <c r="J237" s="19">
        <f t="shared" si="4"/>
        <v>-178831.38</v>
      </c>
      <c r="K237" s="19">
        <v>0</v>
      </c>
    </row>
    <row r="238" spans="1:11" ht="15">
      <c r="A238" s="11">
        <v>1</v>
      </c>
      <c r="B238" s="16" t="s">
        <v>210</v>
      </c>
      <c r="C238" s="17">
        <v>61041754</v>
      </c>
      <c r="D238" s="18" t="s">
        <v>266</v>
      </c>
      <c r="E238" s="19">
        <v>124500</v>
      </c>
      <c r="F238" s="19">
        <v>0</v>
      </c>
      <c r="G238" s="19">
        <v>124500</v>
      </c>
      <c r="H238" s="19">
        <v>9681.1</v>
      </c>
      <c r="I238" s="19">
        <v>9681.1</v>
      </c>
      <c r="J238" s="19">
        <f t="shared" si="4"/>
        <v>-114818.9</v>
      </c>
      <c r="K238" s="19">
        <v>0</v>
      </c>
    </row>
    <row r="239" spans="1:11" ht="15">
      <c r="A239" s="11">
        <v>1</v>
      </c>
      <c r="B239" s="16" t="s">
        <v>210</v>
      </c>
      <c r="C239" s="17">
        <v>61041755</v>
      </c>
      <c r="D239" s="18" t="s">
        <v>267</v>
      </c>
      <c r="E239" s="19">
        <v>4700</v>
      </c>
      <c r="F239" s="19">
        <v>0</v>
      </c>
      <c r="G239" s="19">
        <v>4700</v>
      </c>
      <c r="H239" s="19">
        <v>0</v>
      </c>
      <c r="I239" s="19">
        <v>0</v>
      </c>
      <c r="J239" s="19">
        <f t="shared" si="4"/>
        <v>-4700</v>
      </c>
      <c r="K239" s="19">
        <v>0</v>
      </c>
    </row>
    <row r="240" spans="1:11" ht="15">
      <c r="A240" s="11">
        <v>1</v>
      </c>
      <c r="B240" s="16" t="s">
        <v>210</v>
      </c>
      <c r="C240" s="17">
        <v>61041756</v>
      </c>
      <c r="D240" s="18" t="s">
        <v>268</v>
      </c>
      <c r="E240" s="19">
        <v>1200</v>
      </c>
      <c r="F240" s="19">
        <v>0</v>
      </c>
      <c r="G240" s="19">
        <v>1200</v>
      </c>
      <c r="H240" s="19">
        <v>0</v>
      </c>
      <c r="I240" s="19">
        <v>0</v>
      </c>
      <c r="J240" s="19">
        <f t="shared" si="4"/>
        <v>-1200</v>
      </c>
      <c r="K240" s="19">
        <v>0</v>
      </c>
    </row>
    <row r="241" spans="1:11" ht="15">
      <c r="A241" s="11">
        <v>1</v>
      </c>
      <c r="B241" s="16" t="s">
        <v>210</v>
      </c>
      <c r="C241" s="17">
        <v>61041757</v>
      </c>
      <c r="D241" s="18" t="s">
        <v>269</v>
      </c>
      <c r="E241" s="19">
        <v>1090000</v>
      </c>
      <c r="F241" s="19">
        <v>0</v>
      </c>
      <c r="G241" s="19">
        <v>1090000</v>
      </c>
      <c r="H241" s="19">
        <v>757290.99</v>
      </c>
      <c r="I241" s="19">
        <v>757290.99</v>
      </c>
      <c r="J241" s="19">
        <f t="shared" si="4"/>
        <v>-332709.01</v>
      </c>
      <c r="K241" s="19">
        <v>0</v>
      </c>
    </row>
    <row r="242" spans="1:11" ht="15">
      <c r="A242" s="11">
        <v>1</v>
      </c>
      <c r="B242" s="12" t="s">
        <v>210</v>
      </c>
      <c r="C242" s="13">
        <v>61080000</v>
      </c>
      <c r="D242" s="14" t="s">
        <v>270</v>
      </c>
      <c r="E242" s="15">
        <v>0</v>
      </c>
      <c r="F242" s="15">
        <v>0</v>
      </c>
      <c r="G242" s="15">
        <v>0</v>
      </c>
      <c r="H242" s="15">
        <v>4916.26</v>
      </c>
      <c r="I242" s="15">
        <v>4916.26</v>
      </c>
      <c r="J242" s="15">
        <f t="shared" si="4"/>
        <v>4916.26</v>
      </c>
      <c r="K242" s="15">
        <f>K243</f>
        <v>4916.26</v>
      </c>
    </row>
    <row r="243" spans="1:11" ht="15">
      <c r="A243" s="11">
        <v>1</v>
      </c>
      <c r="B243" s="16" t="s">
        <v>210</v>
      </c>
      <c r="C243" s="17">
        <v>61082052</v>
      </c>
      <c r="D243" s="18" t="s">
        <v>271</v>
      </c>
      <c r="E243" s="19">
        <v>0</v>
      </c>
      <c r="F243" s="19">
        <v>0</v>
      </c>
      <c r="G243" s="19">
        <v>0</v>
      </c>
      <c r="H243" s="19">
        <v>4916.26</v>
      </c>
      <c r="I243" s="19">
        <v>4916.26</v>
      </c>
      <c r="J243" s="19">
        <f t="shared" si="4"/>
        <v>4916.26</v>
      </c>
      <c r="K243" s="19">
        <v>4916.26</v>
      </c>
    </row>
    <row r="244" spans="1:11" ht="15">
      <c r="A244" s="11">
        <v>1</v>
      </c>
      <c r="B244" s="12" t="s">
        <v>210</v>
      </c>
      <c r="C244" s="13">
        <v>61090000</v>
      </c>
      <c r="D244" s="14" t="s">
        <v>272</v>
      </c>
      <c r="E244" s="15">
        <v>82883612.7</v>
      </c>
      <c r="F244" s="15">
        <v>0</v>
      </c>
      <c r="G244" s="15">
        <v>82883612.7</v>
      </c>
      <c r="H244" s="15">
        <v>51730638.86</v>
      </c>
      <c r="I244" s="15">
        <v>51730638.86</v>
      </c>
      <c r="J244" s="15">
        <f t="shared" si="4"/>
        <v>-31152973.840000004</v>
      </c>
      <c r="K244" s="15">
        <f>SUM(K245:K246)</f>
        <v>0</v>
      </c>
    </row>
    <row r="245" spans="1:11" ht="15">
      <c r="A245" s="11">
        <v>1</v>
      </c>
      <c r="B245" s="16" t="s">
        <v>210</v>
      </c>
      <c r="C245" s="17">
        <v>61090001</v>
      </c>
      <c r="D245" s="18" t="s">
        <v>272</v>
      </c>
      <c r="E245" s="19">
        <v>51652341.73</v>
      </c>
      <c r="F245" s="19">
        <v>0</v>
      </c>
      <c r="G245" s="19">
        <v>51652341.73</v>
      </c>
      <c r="H245" s="19">
        <v>36021914.86</v>
      </c>
      <c r="I245" s="19">
        <v>36021914.86</v>
      </c>
      <c r="J245" s="19">
        <f t="shared" si="4"/>
        <v>-15630426.869999997</v>
      </c>
      <c r="K245" s="19">
        <v>0</v>
      </c>
    </row>
    <row r="246" spans="1:11" ht="15">
      <c r="A246" s="11">
        <v>1</v>
      </c>
      <c r="B246" s="16" t="s">
        <v>210</v>
      </c>
      <c r="C246" s="17">
        <v>61092103</v>
      </c>
      <c r="D246" s="18" t="s">
        <v>273</v>
      </c>
      <c r="E246" s="19">
        <v>31231270.97</v>
      </c>
      <c r="F246" s="19">
        <v>0</v>
      </c>
      <c r="G246" s="19">
        <v>31231270.97</v>
      </c>
      <c r="H246" s="19">
        <v>15708724</v>
      </c>
      <c r="I246" s="19">
        <v>15708724</v>
      </c>
      <c r="J246" s="19">
        <f t="shared" si="4"/>
        <v>-15522546.969999999</v>
      </c>
      <c r="K246" s="19">
        <v>0</v>
      </c>
    </row>
    <row r="247" spans="1:11" ht="15">
      <c r="A247" s="11">
        <v>5</v>
      </c>
      <c r="B247" s="12" t="s">
        <v>274</v>
      </c>
      <c r="C247" s="13">
        <v>80000000</v>
      </c>
      <c r="D247" s="14" t="s">
        <v>275</v>
      </c>
      <c r="E247" s="15">
        <v>2656312111.21</v>
      </c>
      <c r="F247" s="15">
        <v>244872146.11000013</v>
      </c>
      <c r="G247" s="15">
        <v>3012349390.22</v>
      </c>
      <c r="H247" s="15">
        <v>1577131074.07</v>
      </c>
      <c r="I247" s="15">
        <v>1577131074.07</v>
      </c>
      <c r="J247" s="15">
        <f t="shared" si="4"/>
        <v>-1079181037.14</v>
      </c>
      <c r="K247" s="15">
        <f>K248+K258+K263</f>
        <v>56069424.44</v>
      </c>
    </row>
    <row r="248" spans="1:11" ht="15">
      <c r="A248" s="11">
        <v>5</v>
      </c>
      <c r="B248" s="12" t="s">
        <v>274</v>
      </c>
      <c r="C248" s="13">
        <v>81010000</v>
      </c>
      <c r="D248" s="14" t="s">
        <v>276</v>
      </c>
      <c r="E248" s="15">
        <v>1573928807.5</v>
      </c>
      <c r="F248" s="15">
        <v>45307291.400000095</v>
      </c>
      <c r="G248" s="15">
        <v>1619236098.9</v>
      </c>
      <c r="H248" s="15">
        <v>937154651.21</v>
      </c>
      <c r="I248" s="15">
        <v>937154651.21</v>
      </c>
      <c r="J248" s="15">
        <f t="shared" si="4"/>
        <v>-636774156.29</v>
      </c>
      <c r="K248" s="15">
        <f>SUM(K249:K257)</f>
        <v>0</v>
      </c>
    </row>
    <row r="249" spans="1:11" ht="15">
      <c r="A249" s="11">
        <v>5</v>
      </c>
      <c r="B249" s="16" t="s">
        <v>274</v>
      </c>
      <c r="C249" s="17">
        <v>81012601</v>
      </c>
      <c r="D249" s="18" t="s">
        <v>277</v>
      </c>
      <c r="E249" s="19">
        <v>1279166776.14</v>
      </c>
      <c r="F249" s="19">
        <v>-16697454.24000001</v>
      </c>
      <c r="G249" s="19">
        <v>1262469321.9</v>
      </c>
      <c r="H249" s="19">
        <v>749235958.56</v>
      </c>
      <c r="I249" s="19">
        <v>749235958.56</v>
      </c>
      <c r="J249" s="19">
        <f t="shared" si="4"/>
        <v>-529930817.58000016</v>
      </c>
      <c r="K249" s="19">
        <v>0</v>
      </c>
    </row>
    <row r="250" spans="1:11" ht="15">
      <c r="A250" s="11">
        <v>5</v>
      </c>
      <c r="B250" s="16" t="s">
        <v>274</v>
      </c>
      <c r="C250" s="17">
        <v>81012602</v>
      </c>
      <c r="D250" s="18" t="s">
        <v>278</v>
      </c>
      <c r="E250" s="19">
        <v>104486482.07</v>
      </c>
      <c r="F250" s="19">
        <v>-2906552.25</v>
      </c>
      <c r="G250" s="19">
        <v>101579929.82</v>
      </c>
      <c r="H250" s="19">
        <v>57444453.02</v>
      </c>
      <c r="I250" s="19">
        <v>57444453.02</v>
      </c>
      <c r="J250" s="19">
        <f t="shared" si="4"/>
        <v>-47042029.04999999</v>
      </c>
      <c r="K250" s="19">
        <v>0</v>
      </c>
    </row>
    <row r="251" spans="1:11" ht="15">
      <c r="A251" s="11">
        <v>5</v>
      </c>
      <c r="B251" s="16" t="s">
        <v>274</v>
      </c>
      <c r="C251" s="17">
        <v>81012603</v>
      </c>
      <c r="D251" s="18" t="s">
        <v>279</v>
      </c>
      <c r="E251" s="19">
        <v>45211922.5</v>
      </c>
      <c r="F251" s="19">
        <v>3408727.3599999994</v>
      </c>
      <c r="G251" s="19">
        <v>48620649.86</v>
      </c>
      <c r="H251" s="19">
        <v>25252420.5</v>
      </c>
      <c r="I251" s="19">
        <v>25252420.5</v>
      </c>
      <c r="J251" s="19">
        <f t="shared" si="4"/>
        <v>-19959502</v>
      </c>
      <c r="K251" s="19">
        <v>0</v>
      </c>
    </row>
    <row r="252" spans="1:11" ht="15">
      <c r="A252" s="11">
        <v>5</v>
      </c>
      <c r="B252" s="16" t="s">
        <v>274</v>
      </c>
      <c r="C252" s="17">
        <v>81012604</v>
      </c>
      <c r="D252" s="18" t="s">
        <v>280</v>
      </c>
      <c r="E252" s="19">
        <v>699201.76</v>
      </c>
      <c r="F252" s="19">
        <v>-112845.07000000007</v>
      </c>
      <c r="G252" s="19">
        <v>586356.69</v>
      </c>
      <c r="H252" s="19">
        <v>165183.66</v>
      </c>
      <c r="I252" s="19">
        <v>165183.66</v>
      </c>
      <c r="J252" s="19">
        <f t="shared" si="4"/>
        <v>-534018.1</v>
      </c>
      <c r="K252" s="19">
        <v>0</v>
      </c>
    </row>
    <row r="253" spans="1:11" ht="15">
      <c r="A253" s="11">
        <v>5</v>
      </c>
      <c r="B253" s="16" t="s">
        <v>274</v>
      </c>
      <c r="C253" s="17">
        <v>81012605</v>
      </c>
      <c r="D253" s="18" t="s">
        <v>281</v>
      </c>
      <c r="E253" s="19">
        <v>580395.39</v>
      </c>
      <c r="F253" s="19">
        <v>151705.97999999998</v>
      </c>
      <c r="G253" s="19">
        <v>732101.37</v>
      </c>
      <c r="H253" s="19">
        <v>476691.18</v>
      </c>
      <c r="I253" s="19">
        <v>476691.18</v>
      </c>
      <c r="J253" s="19">
        <f t="shared" si="4"/>
        <v>-103704.21000000002</v>
      </c>
      <c r="K253" s="19">
        <v>0</v>
      </c>
    </row>
    <row r="254" spans="1:11" ht="15">
      <c r="A254" s="11">
        <v>5</v>
      </c>
      <c r="B254" s="16" t="s">
        <v>274</v>
      </c>
      <c r="C254" s="17">
        <v>81012606</v>
      </c>
      <c r="D254" s="18" t="s">
        <v>282</v>
      </c>
      <c r="E254" s="19">
        <v>1983956.28</v>
      </c>
      <c r="F254" s="19">
        <v>-157464.78000000003</v>
      </c>
      <c r="G254" s="19">
        <v>1826491.5</v>
      </c>
      <c r="H254" s="19">
        <v>873766.97</v>
      </c>
      <c r="I254" s="19">
        <v>873766.97</v>
      </c>
      <c r="J254" s="19">
        <f t="shared" si="4"/>
        <v>-1110189.31</v>
      </c>
      <c r="K254" s="19">
        <v>0</v>
      </c>
    </row>
    <row r="255" spans="1:11" ht="15">
      <c r="A255" s="11">
        <v>5</v>
      </c>
      <c r="B255" s="16" t="s">
        <v>274</v>
      </c>
      <c r="C255" s="17">
        <v>81012607</v>
      </c>
      <c r="D255" s="18" t="s">
        <v>283</v>
      </c>
      <c r="E255" s="19">
        <v>20081616.67</v>
      </c>
      <c r="F255" s="19">
        <v>1864446.9499999993</v>
      </c>
      <c r="G255" s="19">
        <v>21946063.62</v>
      </c>
      <c r="H255" s="19">
        <v>12548501.8</v>
      </c>
      <c r="I255" s="19">
        <v>12548501.8</v>
      </c>
      <c r="J255" s="19">
        <f t="shared" si="4"/>
        <v>-7533114.870000001</v>
      </c>
      <c r="K255" s="19">
        <v>0</v>
      </c>
    </row>
    <row r="256" spans="1:11" ht="15">
      <c r="A256" s="11">
        <v>5</v>
      </c>
      <c r="B256" s="16" t="s">
        <v>274</v>
      </c>
      <c r="C256" s="17">
        <v>81012608</v>
      </c>
      <c r="D256" s="18" t="s">
        <v>284</v>
      </c>
      <c r="E256" s="19">
        <v>15718456.69</v>
      </c>
      <c r="F256" s="19">
        <v>305087.6500000004</v>
      </c>
      <c r="G256" s="19">
        <v>16023544.34</v>
      </c>
      <c r="H256" s="19">
        <v>8813463.52</v>
      </c>
      <c r="I256" s="19">
        <v>8813463.52</v>
      </c>
      <c r="J256" s="19">
        <f t="shared" si="4"/>
        <v>-6904993.17</v>
      </c>
      <c r="K256" s="19">
        <v>0</v>
      </c>
    </row>
    <row r="257" spans="1:11" ht="15">
      <c r="A257" s="11">
        <v>5</v>
      </c>
      <c r="B257" s="16" t="s">
        <v>274</v>
      </c>
      <c r="C257" s="17">
        <v>81012609</v>
      </c>
      <c r="D257" s="18" t="s">
        <v>285</v>
      </c>
      <c r="E257" s="19">
        <v>106000000</v>
      </c>
      <c r="F257" s="19">
        <v>59451639.80000001</v>
      </c>
      <c r="G257" s="19">
        <v>165451639.8</v>
      </c>
      <c r="H257" s="19">
        <v>82344212</v>
      </c>
      <c r="I257" s="19">
        <v>82344212</v>
      </c>
      <c r="J257" s="19">
        <f t="shared" si="4"/>
        <v>-23655788</v>
      </c>
      <c r="K257" s="19">
        <v>0</v>
      </c>
    </row>
    <row r="258" spans="1:11" ht="15">
      <c r="A258" s="11">
        <v>5</v>
      </c>
      <c r="B258" s="12" t="s">
        <v>286</v>
      </c>
      <c r="C258" s="13">
        <v>82010000</v>
      </c>
      <c r="D258" s="14" t="s">
        <v>287</v>
      </c>
      <c r="E258" s="15">
        <v>941383303.71</v>
      </c>
      <c r="F258" s="15">
        <v>44218377.110000014</v>
      </c>
      <c r="G258" s="15">
        <v>985601680.82</v>
      </c>
      <c r="H258" s="15">
        <v>515459299.24</v>
      </c>
      <c r="I258" s="15">
        <v>515459299.24</v>
      </c>
      <c r="J258" s="15">
        <f t="shared" si="4"/>
        <v>-425924004.47</v>
      </c>
      <c r="K258" s="15">
        <f>SUM(K259:K262)</f>
        <v>0</v>
      </c>
    </row>
    <row r="259" spans="1:11" ht="15">
      <c r="A259" s="11">
        <v>5</v>
      </c>
      <c r="B259" s="16" t="s">
        <v>286</v>
      </c>
      <c r="C259" s="17">
        <v>82012701</v>
      </c>
      <c r="D259" s="18" t="s">
        <v>288</v>
      </c>
      <c r="E259" s="19">
        <v>209686487.89</v>
      </c>
      <c r="F259" s="19">
        <v>-4819061.899999976</v>
      </c>
      <c r="G259" s="19">
        <v>204867425.99</v>
      </c>
      <c r="H259" s="19">
        <v>122920458</v>
      </c>
      <c r="I259" s="19">
        <v>122920458</v>
      </c>
      <c r="J259" s="19">
        <f t="shared" si="4"/>
        <v>-86766029.88999999</v>
      </c>
      <c r="K259" s="19">
        <v>0</v>
      </c>
    </row>
    <row r="260" spans="1:11" ht="15">
      <c r="A260" s="11">
        <v>5</v>
      </c>
      <c r="B260" s="16" t="s">
        <v>286</v>
      </c>
      <c r="C260" s="17">
        <v>82012702</v>
      </c>
      <c r="D260" s="18" t="s">
        <v>289</v>
      </c>
      <c r="E260" s="19">
        <v>4912817.62</v>
      </c>
      <c r="F260" s="19">
        <v>0</v>
      </c>
      <c r="G260" s="19">
        <v>4912817.62</v>
      </c>
      <c r="H260" s="19">
        <v>3920376.93</v>
      </c>
      <c r="I260" s="19">
        <v>3920376.93</v>
      </c>
      <c r="J260" s="19">
        <f t="shared" si="4"/>
        <v>-992440.69</v>
      </c>
      <c r="K260" s="19">
        <v>0</v>
      </c>
    </row>
    <row r="261" spans="1:11" ht="15">
      <c r="A261" s="11">
        <v>5</v>
      </c>
      <c r="B261" s="16" t="s">
        <v>286</v>
      </c>
      <c r="C261" s="17">
        <v>82012703</v>
      </c>
      <c r="D261" s="18" t="s">
        <v>290</v>
      </c>
      <c r="E261" s="19">
        <v>725644920</v>
      </c>
      <c r="F261" s="19">
        <v>49037439.00999999</v>
      </c>
      <c r="G261" s="19">
        <v>774682359.01</v>
      </c>
      <c r="H261" s="19">
        <v>387341178</v>
      </c>
      <c r="I261" s="19">
        <v>387341178</v>
      </c>
      <c r="J261" s="19">
        <f t="shared" si="4"/>
        <v>-338303742</v>
      </c>
      <c r="K261" s="19">
        <v>0</v>
      </c>
    </row>
    <row r="262" spans="1:11" ht="15">
      <c r="A262" s="11">
        <v>5</v>
      </c>
      <c r="B262" s="16" t="s">
        <v>286</v>
      </c>
      <c r="C262" s="17">
        <v>82012704</v>
      </c>
      <c r="D262" s="18" t="s">
        <v>291</v>
      </c>
      <c r="E262" s="19">
        <v>1139078.2</v>
      </c>
      <c r="F262" s="19">
        <v>0</v>
      </c>
      <c r="G262" s="19">
        <v>1139078.2</v>
      </c>
      <c r="H262" s="19">
        <v>1277286.31</v>
      </c>
      <c r="I262" s="19">
        <v>1277286.31</v>
      </c>
      <c r="J262" s="19">
        <f t="shared" si="4"/>
        <v>138208.1100000001</v>
      </c>
      <c r="K262" s="19">
        <v>0</v>
      </c>
    </row>
    <row r="263" spans="1:11" ht="15">
      <c r="A263" s="11">
        <v>5</v>
      </c>
      <c r="B263" s="12" t="s">
        <v>292</v>
      </c>
      <c r="C263" s="13">
        <v>83010000</v>
      </c>
      <c r="D263" s="14" t="s">
        <v>293</v>
      </c>
      <c r="E263" s="15">
        <v>141000000</v>
      </c>
      <c r="F263" s="15">
        <v>155346477.60000002</v>
      </c>
      <c r="G263" s="15">
        <v>407511610.5</v>
      </c>
      <c r="H263" s="15">
        <v>124517123.62</v>
      </c>
      <c r="I263" s="15">
        <v>124517123.62</v>
      </c>
      <c r="J263" s="15">
        <f t="shared" si="4"/>
        <v>-16482876.379999995</v>
      </c>
      <c r="K263" s="15">
        <f>SUM(K264:K267)</f>
        <v>56069424.44</v>
      </c>
    </row>
    <row r="264" spans="1:11" ht="15">
      <c r="A264" s="11">
        <v>5</v>
      </c>
      <c r="B264" s="16" t="s">
        <v>292</v>
      </c>
      <c r="C264" s="17">
        <v>83012801</v>
      </c>
      <c r="D264" s="18" t="s">
        <v>294</v>
      </c>
      <c r="E264" s="19">
        <v>141000000</v>
      </c>
      <c r="F264" s="19">
        <v>105945499.22</v>
      </c>
      <c r="G264" s="19">
        <v>246968238.22</v>
      </c>
      <c r="H264" s="19">
        <v>68447699.18</v>
      </c>
      <c r="I264" s="19">
        <v>68447699.18</v>
      </c>
      <c r="J264" s="19">
        <f t="shared" si="4"/>
        <v>-72552300.82</v>
      </c>
      <c r="K264" s="19">
        <v>0</v>
      </c>
    </row>
    <row r="265" spans="1:11" ht="15">
      <c r="A265" s="11">
        <v>5</v>
      </c>
      <c r="B265" s="16" t="s">
        <v>292</v>
      </c>
      <c r="C265" s="17">
        <v>83012802</v>
      </c>
      <c r="D265" s="18" t="s">
        <v>295</v>
      </c>
      <c r="E265" s="19">
        <v>0</v>
      </c>
      <c r="F265" s="19">
        <v>0</v>
      </c>
      <c r="G265" s="19">
        <v>0</v>
      </c>
      <c r="H265" s="19">
        <v>534107.03</v>
      </c>
      <c r="I265" s="19">
        <v>534107.03</v>
      </c>
      <c r="J265" s="19">
        <f t="shared" si="4"/>
        <v>534107.03</v>
      </c>
      <c r="K265" s="19">
        <v>534107.03</v>
      </c>
    </row>
    <row r="266" spans="1:11" ht="15">
      <c r="A266" s="11">
        <v>6</v>
      </c>
      <c r="B266" s="16" t="s">
        <v>292</v>
      </c>
      <c r="C266" s="17">
        <v>83012803</v>
      </c>
      <c r="D266" s="18" t="s">
        <v>296</v>
      </c>
      <c r="E266" s="19">
        <v>0</v>
      </c>
      <c r="F266" s="19">
        <v>49400978.38</v>
      </c>
      <c r="G266" s="19">
        <v>160543372.28</v>
      </c>
      <c r="H266" s="19">
        <v>54087458.26</v>
      </c>
      <c r="I266" s="19">
        <v>54087458.26</v>
      </c>
      <c r="J266" s="19">
        <f t="shared" si="4"/>
        <v>54087458.26</v>
      </c>
      <c r="K266" s="19">
        <v>54087458.26</v>
      </c>
    </row>
    <row r="267" spans="1:11" ht="15">
      <c r="A267" s="11">
        <v>6</v>
      </c>
      <c r="B267" s="16" t="s">
        <v>292</v>
      </c>
      <c r="C267" s="17">
        <v>83012804</v>
      </c>
      <c r="D267" s="18" t="s">
        <v>297</v>
      </c>
      <c r="E267" s="19">
        <v>0</v>
      </c>
      <c r="F267" s="19">
        <v>0</v>
      </c>
      <c r="G267" s="19">
        <v>0</v>
      </c>
      <c r="H267" s="19">
        <v>1447859.15</v>
      </c>
      <c r="I267" s="19">
        <v>1447859.15</v>
      </c>
      <c r="J267" s="19">
        <f t="shared" si="4"/>
        <v>1447859.15</v>
      </c>
      <c r="K267" s="19">
        <v>1447859.15</v>
      </c>
    </row>
    <row r="268" spans="1:11" ht="15">
      <c r="A268" s="11"/>
      <c r="B268" s="11"/>
      <c r="C268" s="11"/>
      <c r="D268" s="11"/>
      <c r="E268" s="20"/>
      <c r="F268" s="20"/>
      <c r="G268" s="20"/>
      <c r="H268" s="20"/>
      <c r="I268" s="20"/>
      <c r="J268" s="20"/>
      <c r="K268" s="20"/>
    </row>
    <row r="269" spans="1:11" ht="15">
      <c r="A269" s="11"/>
      <c r="B269" s="11"/>
      <c r="C269" s="11"/>
      <c r="D269" s="11"/>
      <c r="E269" s="20"/>
      <c r="F269" s="20"/>
      <c r="G269" s="20"/>
      <c r="H269" s="20"/>
      <c r="I269" s="20"/>
      <c r="J269" s="20"/>
      <c r="K269" s="20"/>
    </row>
    <row r="270" spans="1:11" ht="15">
      <c r="A270" s="11"/>
      <c r="B270" s="11"/>
      <c r="C270" s="11"/>
      <c r="D270" s="11"/>
      <c r="E270" s="20"/>
      <c r="F270" s="20"/>
      <c r="G270" s="20"/>
      <c r="H270" s="20"/>
      <c r="I270" s="20"/>
      <c r="J270" s="20"/>
      <c r="K270" s="20"/>
    </row>
    <row r="271" spans="1:11" ht="15">
      <c r="A271" s="11"/>
      <c r="B271" s="11"/>
      <c r="C271" s="11"/>
      <c r="D271" s="11"/>
      <c r="E271" s="20"/>
      <c r="F271" s="20"/>
      <c r="G271" s="20"/>
      <c r="H271" s="20"/>
      <c r="I271" s="20"/>
      <c r="J271" s="20"/>
      <c r="K271" s="20"/>
    </row>
    <row r="272" spans="1:11" ht="15">
      <c r="A272" s="11"/>
      <c r="B272" s="11"/>
      <c r="C272" s="11"/>
      <c r="D272" s="11"/>
      <c r="E272" s="20"/>
      <c r="F272" s="20"/>
      <c r="G272" s="20"/>
      <c r="H272" s="20"/>
      <c r="I272" s="20"/>
      <c r="J272" s="20"/>
      <c r="K272" s="20"/>
    </row>
    <row r="273" spans="1:11" ht="15">
      <c r="A273" s="11"/>
      <c r="B273" s="11"/>
      <c r="C273" s="11"/>
      <c r="D273" s="11"/>
      <c r="E273" s="20"/>
      <c r="F273" s="20"/>
      <c r="G273" s="20"/>
      <c r="H273" s="20"/>
      <c r="I273" s="20"/>
      <c r="J273" s="20"/>
      <c r="K273" s="20"/>
    </row>
    <row r="274" spans="1:11" ht="15">
      <c r="A274" s="11"/>
      <c r="B274" s="11"/>
      <c r="C274" s="11"/>
      <c r="D274" s="11"/>
      <c r="E274" s="20"/>
      <c r="F274" s="20"/>
      <c r="G274" s="20"/>
      <c r="H274" s="20"/>
      <c r="I274" s="20"/>
      <c r="J274" s="20"/>
      <c r="K274" s="20"/>
    </row>
    <row r="275" spans="1:11" ht="15">
      <c r="A275" s="11"/>
      <c r="B275" s="11"/>
      <c r="C275" s="11"/>
      <c r="D275" s="11"/>
      <c r="E275" s="20"/>
      <c r="F275" s="20"/>
      <c r="G275" s="20"/>
      <c r="H275" s="20"/>
      <c r="I275" s="20"/>
      <c r="J275" s="20"/>
      <c r="K275" s="20"/>
    </row>
    <row r="276" spans="1:11" ht="15">
      <c r="A276" s="11"/>
      <c r="B276" s="11"/>
      <c r="C276" s="11"/>
      <c r="D276" s="11"/>
      <c r="E276" s="20"/>
      <c r="F276" s="20"/>
      <c r="G276" s="20"/>
      <c r="H276" s="20"/>
      <c r="I276" s="20"/>
      <c r="J276" s="20"/>
      <c r="K276" s="20"/>
    </row>
    <row r="277" spans="1:11" ht="15">
      <c r="A277" s="11"/>
      <c r="B277" s="11"/>
      <c r="C277" s="11"/>
      <c r="D277" s="11"/>
      <c r="E277" s="20"/>
      <c r="F277" s="20"/>
      <c r="G277" s="20"/>
      <c r="H277" s="20"/>
      <c r="I277" s="20"/>
      <c r="J277" s="20"/>
      <c r="K277" s="20"/>
    </row>
    <row r="278" spans="1:11" ht="15">
      <c r="A278" s="11"/>
      <c r="B278" s="11"/>
      <c r="C278" s="11"/>
      <c r="D278" s="11"/>
      <c r="E278" s="20"/>
      <c r="F278" s="20"/>
      <c r="G278" s="20"/>
      <c r="H278" s="20"/>
      <c r="I278" s="20"/>
      <c r="J278" s="20"/>
      <c r="K278" s="20"/>
    </row>
    <row r="279" spans="1:11" ht="15">
      <c r="A279" s="11"/>
      <c r="B279" s="11"/>
      <c r="C279" s="11"/>
      <c r="D279" s="11"/>
      <c r="E279" s="20"/>
      <c r="F279" s="20"/>
      <c r="G279" s="20"/>
      <c r="H279" s="20"/>
      <c r="I279" s="20"/>
      <c r="J279" s="20"/>
      <c r="K279" s="20"/>
    </row>
    <row r="280" spans="1:11" ht="15">
      <c r="A280" s="11"/>
      <c r="B280" s="11"/>
      <c r="C280" s="11"/>
      <c r="D280" s="11"/>
      <c r="E280" s="20"/>
      <c r="F280" s="20"/>
      <c r="G280" s="20"/>
      <c r="H280" s="20"/>
      <c r="I280" s="20"/>
      <c r="J280" s="20"/>
      <c r="K280" s="20"/>
    </row>
    <row r="281" spans="1:11" ht="15">
      <c r="A281" s="11"/>
      <c r="B281" s="11"/>
      <c r="C281" s="11"/>
      <c r="D281" s="11"/>
      <c r="E281" s="20"/>
      <c r="F281" s="20"/>
      <c r="G281" s="20"/>
      <c r="H281" s="20"/>
      <c r="I281" s="20"/>
      <c r="J281" s="20"/>
      <c r="K281" s="20"/>
    </row>
    <row r="282" spans="1:11" ht="15">
      <c r="A282" s="11"/>
      <c r="B282" s="11"/>
      <c r="C282" s="11"/>
      <c r="D282" s="11"/>
      <c r="E282" s="20"/>
      <c r="F282" s="20"/>
      <c r="G282" s="20"/>
      <c r="H282" s="20"/>
      <c r="I282" s="20"/>
      <c r="J282" s="20"/>
      <c r="K282" s="20"/>
    </row>
    <row r="283" spans="1:11" ht="15">
      <c r="A283" s="11"/>
      <c r="B283" s="11"/>
      <c r="C283" s="11"/>
      <c r="D283" s="11"/>
      <c r="E283" s="20"/>
      <c r="F283" s="20"/>
      <c r="G283" s="20"/>
      <c r="H283" s="20"/>
      <c r="I283" s="20"/>
      <c r="J283" s="20"/>
      <c r="K283" s="20"/>
    </row>
    <row r="284" spans="1:11" ht="15">
      <c r="A284" s="11"/>
      <c r="B284" s="11"/>
      <c r="C284" s="11"/>
      <c r="D284" s="11"/>
      <c r="E284" s="20"/>
      <c r="F284" s="20"/>
      <c r="G284" s="20"/>
      <c r="H284" s="20"/>
      <c r="I284" s="20"/>
      <c r="J284" s="20"/>
      <c r="K284" s="20"/>
    </row>
    <row r="285" spans="1:11" ht="15">
      <c r="A285" s="11"/>
      <c r="B285" s="11"/>
      <c r="C285" s="11"/>
      <c r="D285" s="11"/>
      <c r="E285" s="20"/>
      <c r="F285" s="20"/>
      <c r="G285" s="20"/>
      <c r="H285" s="20"/>
      <c r="I285" s="20"/>
      <c r="J285" s="20"/>
      <c r="K285" s="20"/>
    </row>
    <row r="286" spans="1:11" ht="15">
      <c r="A286" s="11"/>
      <c r="B286" s="11"/>
      <c r="C286" s="11"/>
      <c r="D286" s="11"/>
      <c r="E286" s="20"/>
      <c r="F286" s="20"/>
      <c r="G286" s="20"/>
      <c r="H286" s="20"/>
      <c r="I286" s="20"/>
      <c r="J286" s="20"/>
      <c r="K286" s="20"/>
    </row>
    <row r="287" spans="1:11" ht="15">
      <c r="A287" s="11"/>
      <c r="B287" s="11"/>
      <c r="C287" s="11"/>
      <c r="D287" s="11"/>
      <c r="E287" s="20"/>
      <c r="F287" s="20"/>
      <c r="G287" s="20"/>
      <c r="H287" s="20"/>
      <c r="I287" s="20"/>
      <c r="J287" s="20"/>
      <c r="K287" s="20"/>
    </row>
    <row r="288" spans="1:11" ht="15">
      <c r="A288" s="11"/>
      <c r="B288" s="11"/>
      <c r="C288" s="11"/>
      <c r="D288" s="11"/>
      <c r="E288" s="20"/>
      <c r="F288" s="20"/>
      <c r="G288" s="20"/>
      <c r="H288" s="20"/>
      <c r="I288" s="20"/>
      <c r="J288" s="20"/>
      <c r="K288" s="20"/>
    </row>
    <row r="289" spans="1:11" ht="15">
      <c r="A289" s="11"/>
      <c r="B289" s="11"/>
      <c r="C289" s="11"/>
      <c r="D289" s="11"/>
      <c r="E289" s="20"/>
      <c r="F289" s="20"/>
      <c r="G289" s="20"/>
      <c r="H289" s="20"/>
      <c r="I289" s="20"/>
      <c r="J289" s="20"/>
      <c r="K289" s="20"/>
    </row>
    <row r="290" spans="1:11" ht="15">
      <c r="A290" s="11"/>
      <c r="B290" s="11"/>
      <c r="C290" s="11"/>
      <c r="D290" s="11"/>
      <c r="E290" s="20"/>
      <c r="F290" s="20"/>
      <c r="G290" s="20"/>
      <c r="H290" s="20"/>
      <c r="I290" s="20"/>
      <c r="J290" s="20"/>
      <c r="K290" s="20"/>
    </row>
    <row r="291" spans="1:11" ht="15">
      <c r="A291" s="11"/>
      <c r="B291" s="11"/>
      <c r="C291" s="11"/>
      <c r="D291" s="11"/>
      <c r="E291" s="20"/>
      <c r="F291" s="20"/>
      <c r="G291" s="20"/>
      <c r="H291" s="20"/>
      <c r="I291" s="20"/>
      <c r="J291" s="20"/>
      <c r="K291" s="20"/>
    </row>
    <row r="292" spans="1:11" ht="15">
      <c r="A292" s="11"/>
      <c r="B292" s="11"/>
      <c r="C292" s="11"/>
      <c r="D292" s="11"/>
      <c r="E292" s="20"/>
      <c r="F292" s="20"/>
      <c r="G292" s="20"/>
      <c r="H292" s="20"/>
      <c r="I292" s="20"/>
      <c r="J292" s="20"/>
      <c r="K292" s="20"/>
    </row>
    <row r="293" spans="1:11" ht="15">
      <c r="A293" s="11"/>
      <c r="B293" s="11"/>
      <c r="C293" s="11"/>
      <c r="D293" s="11"/>
      <c r="E293" s="20"/>
      <c r="F293" s="20"/>
      <c r="G293" s="20"/>
      <c r="H293" s="20"/>
      <c r="I293" s="20"/>
      <c r="J293" s="20"/>
      <c r="K293" s="20"/>
    </row>
  </sheetData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horizontalDpi="600" verticalDpi="600" orientation="portrait" paperSize="9" scale="54" r:id="rId2"/>
  <ignoredErrors>
    <ignoredError sqref="E3:K26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2018-01-05T14:34:22Z</dcterms:created>
  <dcterms:modified xsi:type="dcterms:W3CDTF">2018-01-05T14:40:15Z</dcterms:modified>
  <cp:category/>
  <cp:version/>
  <cp:contentType/>
  <cp:contentStatus/>
</cp:coreProperties>
</file>